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osad\Dropbox\PC (3)\Desktop\"/>
    </mc:Choice>
  </mc:AlternateContent>
  <xr:revisionPtr revIDLastSave="0" documentId="13_ncr:1_{BB670F11-1A34-4DCE-A13B-B9190E3846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はじめに】" sheetId="1" r:id="rId1"/>
    <sheet name="【資金繰り表】" sheetId="2" r:id="rId2"/>
  </sheets>
  <definedNames>
    <definedName name="_xlnm.Print_Area" localSheetId="1">【資金繰り表】!$A$1:$U$66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2" l="1"/>
  <c r="U56" i="2" l="1"/>
  <c r="T56" i="2"/>
  <c r="S56" i="2"/>
  <c r="U55" i="2"/>
  <c r="T55" i="2"/>
  <c r="S55" i="2"/>
  <c r="S26" i="2"/>
  <c r="T26" i="2"/>
  <c r="U26" i="2"/>
  <c r="S27" i="2"/>
  <c r="T27" i="2"/>
  <c r="U27" i="2"/>
  <c r="S28" i="2"/>
  <c r="T28" i="2"/>
  <c r="U28" i="2"/>
  <c r="S29" i="2"/>
  <c r="T29" i="2"/>
  <c r="U29" i="2"/>
  <c r="S30" i="2"/>
  <c r="T30" i="2"/>
  <c r="U30" i="2"/>
  <c r="C2" i="2"/>
  <c r="U11" i="2"/>
  <c r="T11" i="2"/>
  <c r="S11" i="2"/>
  <c r="F63" i="2" l="1"/>
  <c r="U59" i="2"/>
  <c r="T59" i="2"/>
  <c r="S59" i="2"/>
  <c r="U58" i="2"/>
  <c r="T58" i="2"/>
  <c r="S58" i="2"/>
  <c r="U57" i="2"/>
  <c r="T57" i="2"/>
  <c r="S57" i="2"/>
  <c r="U54" i="2"/>
  <c r="T54" i="2"/>
  <c r="S54" i="2"/>
  <c r="U53" i="2"/>
  <c r="T53" i="2"/>
  <c r="S53" i="2"/>
  <c r="U52" i="2"/>
  <c r="T52" i="2"/>
  <c r="S52" i="2"/>
  <c r="Q51" i="2"/>
  <c r="P51" i="2"/>
  <c r="O51" i="2"/>
  <c r="N51" i="2"/>
  <c r="M51" i="2"/>
  <c r="L51" i="2"/>
  <c r="K51" i="2"/>
  <c r="J51" i="2"/>
  <c r="I51" i="2"/>
  <c r="H51" i="2"/>
  <c r="G51" i="2"/>
  <c r="F51" i="2"/>
  <c r="U50" i="2"/>
  <c r="T50" i="2"/>
  <c r="S50" i="2"/>
  <c r="U49" i="2"/>
  <c r="T49" i="2"/>
  <c r="S49" i="2"/>
  <c r="U48" i="2"/>
  <c r="T48" i="2"/>
  <c r="S48" i="2"/>
  <c r="U47" i="2"/>
  <c r="T47" i="2"/>
  <c r="S47" i="2"/>
  <c r="U46" i="2"/>
  <c r="T46" i="2"/>
  <c r="S46" i="2"/>
  <c r="Q45" i="2"/>
  <c r="P45" i="2"/>
  <c r="O45" i="2"/>
  <c r="N45" i="2"/>
  <c r="N60" i="2" s="1"/>
  <c r="M45" i="2"/>
  <c r="L45" i="2"/>
  <c r="K45" i="2"/>
  <c r="J45" i="2"/>
  <c r="I45" i="2"/>
  <c r="I60" i="2" s="1"/>
  <c r="H45" i="2"/>
  <c r="G45" i="2"/>
  <c r="F45" i="2"/>
  <c r="U42" i="2"/>
  <c r="T42" i="2"/>
  <c r="S42" i="2"/>
  <c r="U41" i="2"/>
  <c r="T41" i="2"/>
  <c r="S41" i="2"/>
  <c r="U40" i="2"/>
  <c r="T40" i="2"/>
  <c r="S40" i="2"/>
  <c r="U39" i="2"/>
  <c r="T39" i="2"/>
  <c r="S39" i="2"/>
  <c r="Q38" i="2"/>
  <c r="P38" i="2"/>
  <c r="O38" i="2"/>
  <c r="N38" i="2"/>
  <c r="M38" i="2"/>
  <c r="L38" i="2"/>
  <c r="K38" i="2"/>
  <c r="J38" i="2"/>
  <c r="I38" i="2"/>
  <c r="H38" i="2"/>
  <c r="G38" i="2"/>
  <c r="F38" i="2"/>
  <c r="U37" i="2"/>
  <c r="T37" i="2"/>
  <c r="S37" i="2"/>
  <c r="U36" i="2"/>
  <c r="T36" i="2"/>
  <c r="S36" i="2"/>
  <c r="U35" i="2"/>
  <c r="T35" i="2"/>
  <c r="S35" i="2"/>
  <c r="Q34" i="2"/>
  <c r="P34" i="2"/>
  <c r="O34" i="2"/>
  <c r="N34" i="2"/>
  <c r="M34" i="2"/>
  <c r="L34" i="2"/>
  <c r="K34" i="2"/>
  <c r="J34" i="2"/>
  <c r="I34" i="2"/>
  <c r="H34" i="2"/>
  <c r="G34" i="2"/>
  <c r="F34" i="2"/>
  <c r="U31" i="2"/>
  <c r="T31" i="2"/>
  <c r="S31" i="2"/>
  <c r="U25" i="2"/>
  <c r="T25" i="2"/>
  <c r="S25" i="2"/>
  <c r="U24" i="2"/>
  <c r="T24" i="2"/>
  <c r="S24" i="2"/>
  <c r="U23" i="2"/>
  <c r="T23" i="2"/>
  <c r="S23" i="2"/>
  <c r="U22" i="2"/>
  <c r="T22" i="2"/>
  <c r="S22" i="2"/>
  <c r="U21" i="2"/>
  <c r="T21" i="2"/>
  <c r="S21" i="2"/>
  <c r="U20" i="2"/>
  <c r="T20" i="2"/>
  <c r="S20" i="2"/>
  <c r="U19" i="2"/>
  <c r="T19" i="2"/>
  <c r="S19" i="2"/>
  <c r="U18" i="2"/>
  <c r="T18" i="2"/>
  <c r="S18" i="2"/>
  <c r="U17" i="2"/>
  <c r="T17" i="2"/>
  <c r="S17" i="2"/>
  <c r="U16" i="2"/>
  <c r="T16" i="2"/>
  <c r="S16" i="2"/>
  <c r="U15" i="2"/>
  <c r="T15" i="2"/>
  <c r="S15" i="2"/>
  <c r="U14" i="2"/>
  <c r="T14" i="2"/>
  <c r="S14" i="2"/>
  <c r="Q13" i="2"/>
  <c r="P13" i="2"/>
  <c r="O13" i="2"/>
  <c r="N13" i="2"/>
  <c r="M13" i="2"/>
  <c r="L13" i="2"/>
  <c r="K13" i="2"/>
  <c r="J13" i="2"/>
  <c r="I13" i="2"/>
  <c r="H13" i="2"/>
  <c r="G13" i="2"/>
  <c r="F13" i="2"/>
  <c r="U12" i="2"/>
  <c r="T12" i="2"/>
  <c r="S12" i="2"/>
  <c r="U10" i="2"/>
  <c r="T10" i="2"/>
  <c r="S10" i="2"/>
  <c r="U9" i="2"/>
  <c r="T9" i="2"/>
  <c r="S9" i="2"/>
  <c r="U8" i="2"/>
  <c r="T8" i="2"/>
  <c r="S8" i="2"/>
  <c r="U7" i="2"/>
  <c r="T7" i="2"/>
  <c r="S7" i="2"/>
  <c r="Q6" i="2"/>
  <c r="P6" i="2"/>
  <c r="P32" i="2" s="1"/>
  <c r="O6" i="2"/>
  <c r="N6" i="2"/>
  <c r="M6" i="2"/>
  <c r="L6" i="2"/>
  <c r="K6" i="2"/>
  <c r="J6" i="2"/>
  <c r="I6" i="2"/>
  <c r="H6" i="2"/>
  <c r="G6" i="2"/>
  <c r="Q5" i="2"/>
  <c r="P5" i="2"/>
  <c r="O5" i="2"/>
  <c r="N5" i="2"/>
  <c r="M5" i="2"/>
  <c r="L5" i="2"/>
  <c r="K5" i="2"/>
  <c r="J5" i="2"/>
  <c r="I5" i="2"/>
  <c r="H5" i="2"/>
  <c r="G5" i="2"/>
  <c r="F5" i="2"/>
  <c r="G2" i="2"/>
  <c r="Q60" i="2" l="1"/>
  <c r="K60" i="2"/>
  <c r="P60" i="2"/>
  <c r="M60" i="2"/>
  <c r="M32" i="2"/>
  <c r="F43" i="2"/>
  <c r="N32" i="2"/>
  <c r="K43" i="2"/>
  <c r="F60" i="2"/>
  <c r="S45" i="2"/>
  <c r="T51" i="2"/>
  <c r="U13" i="2"/>
  <c r="S51" i="2"/>
  <c r="H43" i="2"/>
  <c r="H32" i="2"/>
  <c r="I43" i="2"/>
  <c r="J43" i="2"/>
  <c r="Q32" i="2"/>
  <c r="S34" i="2"/>
  <c r="L43" i="2"/>
  <c r="G60" i="2"/>
  <c r="U6" i="2"/>
  <c r="Q43" i="2"/>
  <c r="G43" i="2"/>
  <c r="T34" i="2"/>
  <c r="O32" i="2"/>
  <c r="S13" i="2"/>
  <c r="M43" i="2"/>
  <c r="H60" i="2"/>
  <c r="S6" i="2"/>
  <c r="O43" i="2"/>
  <c r="U38" i="2"/>
  <c r="G32" i="2"/>
  <c r="U34" i="2"/>
  <c r="P43" i="2"/>
  <c r="J32" i="2"/>
  <c r="L32" i="2"/>
  <c r="J60" i="2"/>
  <c r="U51" i="2"/>
  <c r="K32" i="2"/>
  <c r="T6" i="2"/>
  <c r="U45" i="2"/>
  <c r="S38" i="2"/>
  <c r="O60" i="2"/>
  <c r="T38" i="2"/>
  <c r="N43" i="2"/>
  <c r="F32" i="2"/>
  <c r="L60" i="2"/>
  <c r="T13" i="2"/>
  <c r="T45" i="2"/>
  <c r="I32" i="2"/>
  <c r="P62" i="2" l="1"/>
  <c r="M62" i="2"/>
  <c r="S43" i="2"/>
  <c r="Q62" i="2"/>
  <c r="O62" i="2"/>
  <c r="K62" i="2"/>
  <c r="S60" i="2"/>
  <c r="H62" i="2"/>
  <c r="G62" i="2"/>
  <c r="J62" i="2"/>
  <c r="U60" i="2"/>
  <c r="T43" i="2"/>
  <c r="N62" i="2"/>
  <c r="T60" i="2"/>
  <c r="T32" i="2"/>
  <c r="I62" i="2"/>
  <c r="U32" i="2"/>
  <c r="S32" i="2"/>
  <c r="F62" i="2"/>
  <c r="F64" i="2" s="1"/>
  <c r="L62" i="2"/>
  <c r="U43" i="2"/>
  <c r="T62" i="2" l="1"/>
  <c r="S62" i="2"/>
  <c r="U62" i="2"/>
  <c r="G63" i="2"/>
  <c r="G64" i="2" s="1"/>
  <c r="H63" i="2" s="1"/>
  <c r="H64" i="2" l="1"/>
  <c r="I63" i="2" l="1"/>
  <c r="I64" i="2" l="1"/>
  <c r="J63" i="2" l="1"/>
  <c r="J64" i="2" s="1"/>
  <c r="K63" i="2" s="1"/>
  <c r="K64" i="2" l="1"/>
  <c r="L63" i="2" l="1"/>
  <c r="L64" i="2" s="1"/>
  <c r="M63" i="2" s="1"/>
  <c r="M64" i="2" s="1"/>
  <c r="N63" i="2" s="1"/>
  <c r="N64" i="2" s="1"/>
  <c r="O63" i="2" s="1"/>
  <c r="O64" i="2" s="1"/>
  <c r="P63" i="2" s="1"/>
  <c r="P64" i="2" s="1"/>
  <c r="Q63" i="2" s="1"/>
  <c r="Q64" i="2" l="1"/>
</calcChain>
</file>

<file path=xl/sharedStrings.xml><?xml version="1.0" encoding="utf-8"?>
<sst xmlns="http://schemas.openxmlformats.org/spreadsheetml/2006/main" count="128" uniqueCount="116">
  <si>
    <t>SmartKA｜資金繰り表テンプレート</t>
  </si>
  <si>
    <t>① 会社名</t>
  </si>
  <si>
    <t>② 開始月</t>
  </si>
  <si>
    <t>③ 最初の月の月初現預金（円）</t>
  </si>
  <si>
    <t>実績入力は「通帳・現金・カード明細」を見ながら</t>
  </si>
  <si>
    <t>・実績は、銀行通帳・ネットバンキング明細・現金出納・カード引落明細を見ながら入力すると漏れが減ります。</t>
  </si>
  <si>
    <t>・カード払いは「カードを使った月」ではなく、原則として「口座から引き落とされる月」に入力します。</t>
  </si>
  <si>
    <t>・支出はマイナスではなく正の金額で入力してください。収支は自動で差し引きます。</t>
  </si>
  <si>
    <t>・勘定科目にこだわりすぎず、「○○カード支払」「○○銀行振込」など実際の支払単位でまとめてもOKです。</t>
  </si>
  <si>
    <t>・同じ月に複数の入出金がある場合は、セルに「=120000+50000+30000」のように直接足し算で入力してOKです。</t>
  </si>
  <si>
    <t>おすすめの入力順</t>
  </si>
  <si>
    <t>1. 上の「会社名・開始月・月初現預金」を入力</t>
  </si>
  <si>
    <t>4. 各月の「実績／予定」をプルダウンで切り替え</t>
  </si>
  <si>
    <t>5. 月末現預金残高を見て、資金不足が起きる月を先回りして確認</t>
  </si>
  <si>
    <t>項目</t>
  </si>
  <si>
    <t>計算式・考え方</t>
  </si>
  <si>
    <t>実務上の意味</t>
  </si>
  <si>
    <t>経常収支</t>
  </si>
  <si>
    <t>経常収入－経常支出</t>
  </si>
  <si>
    <t>本業で現金が増えたか／減ったか</t>
  </si>
  <si>
    <t>経常外収支</t>
  </si>
  <si>
    <t>設備投資や一時的な入出金の影響</t>
  </si>
  <si>
    <t>財務収支</t>
  </si>
  <si>
    <t>借入・返済等による資金増減</t>
  </si>
  <si>
    <t>総合収支</t>
  </si>
  <si>
    <t>その月の現預金増減額</t>
  </si>
  <si>
    <t>月末現預金</t>
  </si>
  <si>
    <t>翌月へ繰り越す手元資金</t>
  </si>
  <si>
    <t>実績／予定集計</t>
  </si>
  <si>
    <t>切替だけで右側集計も自動更新</t>
  </si>
  <si>
    <t>印刷するときは「資金繰り表」シートを印刷してください。初期設定は別シートにしているため、持参用の表には表示されません。</t>
  </si>
  <si>
    <t>印刷目安：資金繰り表は「横向き／すべての列を1ページ幅」での印刷がおすすめです。行高も持参用にコンパクトにしています。</t>
  </si>
  <si>
    <t>単位：円</t>
  </si>
  <si>
    <t>実績</t>
  </si>
  <si>
    <t>予定</t>
  </si>
  <si>
    <t>期間集計</t>
  </si>
  <si>
    <t>①</t>
  </si>
  <si>
    <t>クレジット・QR決済入金</t>
  </si>
  <si>
    <t>売掛金回収</t>
  </si>
  <si>
    <t>その他営業入金①</t>
  </si>
  <si>
    <t>その他営業入金②</t>
  </si>
  <si>
    <t>②</t>
  </si>
  <si>
    <t>給与・賞与</t>
  </si>
  <si>
    <t>社会保険料</t>
  </si>
  <si>
    <t>家賃・賃料</t>
  </si>
  <si>
    <t>水道光熱費</t>
  </si>
  <si>
    <t>税金・公課</t>
  </si>
  <si>
    <t>○○カード支払①</t>
  </si>
  <si>
    <t>○○カード支払②</t>
  </si>
  <si>
    <t>○○カード支払③</t>
  </si>
  <si>
    <t>その他銀行振込①</t>
  </si>
  <si>
    <t>その他銀行振込②</t>
  </si>
  <si>
    <t>経常収支（①－②）</t>
  </si>
  <si>
    <t>③</t>
  </si>
  <si>
    <t>補助金・助成金</t>
  </si>
  <si>
    <t>資産売却・保証金返還等</t>
  </si>
  <si>
    <t>④</t>
  </si>
  <si>
    <t>設備投資</t>
  </si>
  <si>
    <t>税金・社会保険等の滞納支払</t>
  </si>
  <si>
    <t>一時支出</t>
  </si>
  <si>
    <t>経常外収支（③－④）</t>
  </si>
  <si>
    <t>⑤</t>
  </si>
  <si>
    <t>財務収入</t>
  </si>
  <si>
    <t>日本政策金融公庫等からの借入</t>
  </si>
  <si>
    <t>役員・事業主からの借入</t>
  </si>
  <si>
    <t>増資・出資</t>
  </si>
  <si>
    <t>⑥</t>
  </si>
  <si>
    <t>財務支出</t>
  </si>
  <si>
    <t>○○銀行への返済①</t>
  </si>
  <si>
    <t>○○銀行への返済②</t>
  </si>
  <si>
    <t>○○銀行への返済③</t>
  </si>
  <si>
    <t>日本政策金融公庫等への返済</t>
  </si>
  <si>
    <t>役員・事業主借入返済</t>
  </si>
  <si>
    <t>財務収支（⑤－⑥）</t>
  </si>
  <si>
    <t>株式会社〇〇〇〇〇</t>
    <rPh sb="0" eb="2">
      <t>カブシキ</t>
    </rPh>
    <rPh sb="2" eb="4">
      <t>カイシャ</t>
    </rPh>
    <phoneticPr fontId="14"/>
  </si>
  <si>
    <t>・行名は自由に変更できます。カード名・銀行名など、自社で分かりやすい名称に置き換えてください。</t>
    <phoneticPr fontId="14"/>
  </si>
  <si>
    <r>
      <rPr>
        <sz val="8"/>
        <rFont val="Carlito"/>
      </rPr>
      <t>経常外収入－経常外支出</t>
    </r>
  </si>
  <si>
    <r>
      <rPr>
        <sz val="8"/>
        <rFont val="Carlito"/>
      </rPr>
      <t>財務収入－財務支出</t>
    </r>
  </si>
  <si>
    <r>
      <rPr>
        <sz val="8"/>
        <rFont val="Carlito"/>
      </rPr>
      <t>経常収支＋経常外収支＋財務収支</t>
    </r>
  </si>
  <si>
    <t>用語の説明</t>
    <rPh sb="0" eb="2">
      <t>ヨウゴ</t>
    </rPh>
    <rPh sb="3" eb="5">
      <t>セツメイ</t>
    </rPh>
    <phoneticPr fontId="14"/>
  </si>
  <si>
    <t>〇〇入金</t>
    <phoneticPr fontId="14"/>
  </si>
  <si>
    <t>〇〇費</t>
    <rPh sb="2" eb="3">
      <t>ヒ</t>
    </rPh>
    <phoneticPr fontId="14"/>
  </si>
  <si>
    <r>
      <rPr>
        <b/>
        <sz val="11"/>
        <color theme="1"/>
        <rFont val="Carlito"/>
      </rPr>
      <t>経常収入</t>
    </r>
  </si>
  <si>
    <r>
      <rPr>
        <b/>
        <sz val="11"/>
        <color theme="1"/>
        <rFont val="Carlito"/>
      </rPr>
      <t>経常支出</t>
    </r>
  </si>
  <si>
    <t>会社名：</t>
    <phoneticPr fontId="14"/>
  </si>
  <si>
    <r>
      <rPr>
        <b/>
        <sz val="9"/>
        <rFont val="Carlito"/>
      </rPr>
      <t>実績</t>
    </r>
  </si>
  <si>
    <r>
      <rPr>
        <b/>
        <sz val="9"/>
        <rFont val="Carlito"/>
      </rPr>
      <t>予定</t>
    </r>
  </si>
  <si>
    <t>資　金　繰　り　表</t>
    <phoneticPr fontId="14"/>
  </si>
  <si>
    <t>対象期間：</t>
    <phoneticPr fontId="14"/>
  </si>
  <si>
    <r>
      <rPr>
        <b/>
        <sz val="9"/>
        <color theme="3"/>
        <rFont val="Carlito"/>
      </rPr>
      <t>実績</t>
    </r>
  </si>
  <si>
    <r>
      <rPr>
        <b/>
        <sz val="9"/>
        <color theme="3"/>
        <rFont val="Carlito"/>
      </rPr>
      <t>予定</t>
    </r>
  </si>
  <si>
    <r>
      <rPr>
        <b/>
        <sz val="9"/>
        <color theme="3"/>
        <rFont val="Carlito"/>
      </rPr>
      <t>全期間</t>
    </r>
  </si>
  <si>
    <t>支払利息</t>
    <rPh sb="0" eb="2">
      <t>シハライ</t>
    </rPh>
    <rPh sb="2" eb="4">
      <t>リソク</t>
    </rPh>
    <phoneticPr fontId="14"/>
  </si>
  <si>
    <t>※必要に応じて科目追加</t>
    <phoneticPr fontId="14"/>
  </si>
  <si>
    <r>
      <rPr>
        <b/>
        <sz val="11"/>
        <color theme="1"/>
        <rFont val="Carlito"/>
      </rPr>
      <t>経常外収入</t>
    </r>
  </si>
  <si>
    <r>
      <rPr>
        <b/>
        <sz val="11"/>
        <color theme="1"/>
        <rFont val="Carlito"/>
      </rPr>
      <t>経常外支出</t>
    </r>
  </si>
  <si>
    <t>その他</t>
    <phoneticPr fontId="14"/>
  </si>
  <si>
    <t>○○銀行からの借入</t>
    <phoneticPr fontId="14"/>
  </si>
  <si>
    <t>○○銀行への返済④</t>
    <phoneticPr fontId="14"/>
  </si>
  <si>
    <t>○○銀行への返済⑤</t>
    <phoneticPr fontId="14"/>
  </si>
  <si>
    <t>合計（経常＋経常外＋財務）</t>
    <rPh sb="0" eb="2">
      <t>ゴウケイ</t>
    </rPh>
    <phoneticPr fontId="14"/>
  </si>
  <si>
    <t>（月初）現預金残高</t>
    <phoneticPr fontId="14"/>
  </si>
  <si>
    <t>（月末）現預金残高</t>
    <phoneticPr fontId="14"/>
  </si>
  <si>
    <t>※入力のコツ：実績は通帳・ネットバンキング・現金・カード明細を見ながら入力。カードは利用月ではなく引落月、借入元本返済は財務支出です。</t>
    <phoneticPr fontId="14"/>
  </si>
  <si>
    <t>その他</t>
    <phoneticPr fontId="14"/>
  </si>
  <si>
    <t>役員報酬</t>
    <rPh sb="0" eb="2">
      <t>ヤクイン</t>
    </rPh>
    <rPh sb="2" eb="4">
      <t>ホウシュウ</t>
    </rPh>
    <phoneticPr fontId="14"/>
  </si>
  <si>
    <t>現金支払</t>
    <phoneticPr fontId="14"/>
  </si>
  <si>
    <t>・資金繰り表は会計帳簿ではなく、「実際にお金が入った／出た月」を記録する表です（会社の家計簿）。</t>
    <rPh sb="40" eb="42">
      <t>カイシャ</t>
    </rPh>
    <rPh sb="43" eb="46">
      <t>カケイボ</t>
    </rPh>
    <phoneticPr fontId="14"/>
  </si>
  <si>
    <r>
      <t xml:space="preserve">2. </t>
    </r>
    <r>
      <rPr>
        <sz val="10"/>
        <color rgb="FF333333"/>
        <rFont val="ＭＳ ゴシック"/>
        <family val="3"/>
        <charset val="128"/>
      </rPr>
      <t>通帳などを見ながら、確定済みの入出金を『実績』として入力</t>
    </r>
    <phoneticPr fontId="14"/>
  </si>
  <si>
    <r>
      <t xml:space="preserve">3. </t>
    </r>
    <r>
      <rPr>
        <sz val="10"/>
        <color rgb="FF333333"/>
        <rFont val="ＭＳ ゴシック"/>
        <family val="3"/>
        <charset val="128"/>
      </rPr>
      <t>給与・家賃・カード・税金・借入返済など、『今後の支払予定』を入力</t>
    </r>
    <phoneticPr fontId="14"/>
  </si>
  <si>
    <t>月初現預金＋総合収支</t>
  </si>
  <si>
    <r>
      <rPr>
        <sz val="8"/>
        <rFont val="Calibri"/>
        <family val="3"/>
        <charset val="128"/>
      </rPr>
      <t>各月の区分に応じて自動集計</t>
    </r>
    <phoneticPr fontId="14"/>
  </si>
  <si>
    <t>現金売上・現金入金</t>
    <phoneticPr fontId="14"/>
  </si>
  <si>
    <t>材料仕入</t>
    <rPh sb="0" eb="2">
      <t>ザイリョウ</t>
    </rPh>
    <phoneticPr fontId="14"/>
  </si>
  <si>
    <t>外注等（銀行振込）</t>
    <phoneticPr fontId="14"/>
  </si>
  <si>
    <t>まず、下の3項目を入力してください。ここだけ設定すれば資金繰り表を使い始められます。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</si>
</sst>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\(#,##0\);\-"/>
    <numFmt numFmtId="177" formatCode="#,##0;[Red]\-#,##0;\-"/>
    <numFmt numFmtId="178" formatCode="#,##0_ ;[Red]\-#,##0\ "/>
  </numFmts>
  <fonts count="60">
    <font>
      <sz val="11"/>
      <name val="Carlito"/>
    </font>
    <font>
      <b/>
      <sz val="18"/>
      <color rgb="FFFFFFFF"/>
      <name val="Carlito"/>
    </font>
    <font>
      <sz val="10"/>
      <color rgb="FF666666"/>
      <name val="Carlito"/>
    </font>
    <font>
      <sz val="10"/>
      <color rgb="FF333333"/>
      <name val="Carlito"/>
    </font>
    <font>
      <sz val="10"/>
      <name val="Carlito"/>
    </font>
    <font>
      <sz val="9"/>
      <color rgb="FF333333"/>
      <name val="Carlito"/>
    </font>
    <font>
      <b/>
      <sz val="9"/>
      <color rgb="FF1F4E78"/>
      <name val="Carlito"/>
    </font>
    <font>
      <sz val="9"/>
      <color rgb="FF7F6000"/>
      <name val="Carlito"/>
    </font>
    <font>
      <i/>
      <sz val="8"/>
      <color rgb="FF666666"/>
      <name val="Carlito"/>
    </font>
    <font>
      <b/>
      <sz val="9"/>
      <color rgb="FF375623"/>
      <name val="Carlito"/>
    </font>
    <font>
      <b/>
      <sz val="10"/>
      <color rgb="FF17365D"/>
      <name val="Carlito"/>
    </font>
    <font>
      <sz val="8"/>
      <color rgb="FF7F6000"/>
      <name val="Carlito"/>
    </font>
    <font>
      <sz val="9"/>
      <color rgb="FF1F4E78"/>
      <name val="Carlito"/>
    </font>
    <font>
      <sz val="11"/>
      <name val="Carlito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rgb="FF666666"/>
      <name val="ＭＳ ゴシック"/>
      <family val="3"/>
      <charset val="128"/>
    </font>
    <font>
      <b/>
      <sz val="14"/>
      <color rgb="FF1F4E78"/>
      <name val="BIZ UDゴシック"/>
      <family val="3"/>
      <charset val="128"/>
    </font>
    <font>
      <b/>
      <sz val="14"/>
      <color rgb="FF1F4E78"/>
      <name val="BIZ UDPゴシック"/>
      <family val="3"/>
      <charset val="128"/>
    </font>
    <font>
      <sz val="9"/>
      <color rgb="FF666666"/>
      <name val="Carlito"/>
    </font>
    <font>
      <sz val="8"/>
      <name val="Carlito"/>
    </font>
    <font>
      <sz val="8"/>
      <name val="Carlito"/>
      <family val="2"/>
    </font>
    <font>
      <b/>
      <sz val="11"/>
      <color rgb="FFFFFFFF"/>
      <name val="BIZ UDPゴシック"/>
      <family val="3"/>
      <charset val="128"/>
    </font>
    <font>
      <b/>
      <sz val="15"/>
      <color rgb="FF0000FF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sz val="8"/>
      <color rgb="FF0000FF"/>
      <name val="Carlito"/>
    </font>
    <font>
      <b/>
      <sz val="11"/>
      <color rgb="FF00B0F0"/>
      <name val="Carlito"/>
    </font>
    <font>
      <b/>
      <sz val="11"/>
      <color rgb="FF00B0F0"/>
      <name val="Carlito"/>
      <family val="2"/>
    </font>
    <font>
      <b/>
      <sz val="11"/>
      <color theme="1"/>
      <name val="Carlito"/>
    </font>
    <font>
      <b/>
      <sz val="11"/>
      <color theme="1"/>
      <name val="Carlito"/>
      <family val="2"/>
    </font>
    <font>
      <b/>
      <sz val="9"/>
      <color theme="1"/>
      <name val="Carlito"/>
    </font>
    <font>
      <b/>
      <sz val="10"/>
      <color rgb="FF00B0F0"/>
      <name val="Carlito"/>
    </font>
    <font>
      <b/>
      <sz val="12"/>
      <name val="Carlito"/>
    </font>
    <font>
      <b/>
      <sz val="12"/>
      <name val="Carlito"/>
      <family val="2"/>
    </font>
    <font>
      <b/>
      <sz val="9"/>
      <name val="Carlito"/>
    </font>
    <font>
      <b/>
      <sz val="16"/>
      <color rgb="FFFFFFFF"/>
      <name val="BIZ UDPゴシック"/>
      <family val="3"/>
      <charset val="128"/>
    </font>
    <font>
      <b/>
      <sz val="9"/>
      <name val="Carlito"/>
      <family val="2"/>
    </font>
    <font>
      <sz val="9"/>
      <name val="Carlito"/>
    </font>
    <font>
      <sz val="8"/>
      <color theme="1"/>
      <name val="Carlito"/>
    </font>
    <font>
      <b/>
      <sz val="10"/>
      <color theme="3"/>
      <name val="Carlito"/>
    </font>
    <font>
      <b/>
      <sz val="10"/>
      <color theme="3"/>
      <name val="Carlito"/>
      <family val="2"/>
    </font>
    <font>
      <b/>
      <sz val="9"/>
      <color theme="3"/>
      <name val="Carlito"/>
      <family val="2"/>
    </font>
    <font>
      <b/>
      <sz val="9"/>
      <color theme="3"/>
      <name val="Carlito"/>
    </font>
    <font>
      <b/>
      <sz val="9"/>
      <color rgb="FF000000"/>
      <name val="Arial"/>
      <family val="2"/>
    </font>
    <font>
      <sz val="8"/>
      <name val="Arial"/>
      <family val="2"/>
    </font>
    <font>
      <b/>
      <sz val="10"/>
      <color rgb="FF00B0F0"/>
      <name val="Arial"/>
      <family val="2"/>
    </font>
    <font>
      <b/>
      <sz val="9"/>
      <color theme="1"/>
      <name val="Arial"/>
      <family val="2"/>
    </font>
    <font>
      <b/>
      <sz val="11"/>
      <name val="Carlito"/>
    </font>
    <font>
      <b/>
      <sz val="11"/>
      <name val="Carlito"/>
      <family val="2"/>
    </font>
    <font>
      <sz val="8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sz val="11"/>
      <name val="BIZ UDPゴシック"/>
      <family val="3"/>
      <charset val="128"/>
    </font>
    <font>
      <sz val="9"/>
      <color rgb="FF000000"/>
      <name val="Carlito"/>
    </font>
    <font>
      <b/>
      <sz val="10"/>
      <name val="BIZ UDPゴシック"/>
      <family val="3"/>
      <charset val="128"/>
    </font>
    <font>
      <b/>
      <sz val="10"/>
      <color rgb="FF333333"/>
      <name val="BIZ UDPゴシック"/>
      <family val="3"/>
      <charset val="128"/>
    </font>
    <font>
      <sz val="8"/>
      <color rgb="FF7F6000"/>
      <name val="ＭＳ ゴシック"/>
      <family val="3"/>
      <charset val="128"/>
    </font>
    <font>
      <sz val="10"/>
      <color rgb="FF333333"/>
      <name val="ＭＳ ゴシック"/>
      <family val="3"/>
      <charset val="128"/>
    </font>
    <font>
      <sz val="8"/>
      <name val="Calibri"/>
      <family val="3"/>
      <charset val="128"/>
    </font>
    <font>
      <sz val="8.5"/>
      <color theme="1"/>
      <name val="BIZ UDPゴシック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FF2CC"/>
      </patternFill>
    </fill>
    <fill>
      <patternFill patternType="solid">
        <fgColor rgb="FF1F4E78"/>
      </patternFill>
    </fill>
    <fill>
      <patternFill patternType="solid">
        <fgColor rgb="FFFFE699"/>
      </patternFill>
    </fill>
    <fill>
      <patternFill patternType="solid">
        <fgColor rgb="FFD9E5F3"/>
      </patternFill>
    </fill>
    <fill>
      <patternFill patternType="solid">
        <fgColor rgb="FFF2F2F2"/>
      </patternFill>
    </fill>
    <fill>
      <patternFill patternType="solid">
        <fgColor rgb="FFEAF3F8"/>
      </patternFill>
    </fill>
    <fill>
      <patternFill patternType="solid">
        <fgColor rgb="FFFFFFFF"/>
      </patternFill>
    </fill>
    <fill>
      <patternFill patternType="solid">
        <fgColor rgb="FFF8FAF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3" fillId="0" borderId="0"/>
  </cellStyleXfs>
  <cellXfs count="189">
    <xf numFmtId="0" fontId="0" fillId="0" borderId="0" xfId="0"/>
    <xf numFmtId="0" fontId="4" fillId="0" borderId="0" xfId="1" applyFont="1" applyAlignment="1">
      <alignment vertical="center" wrapText="1"/>
    </xf>
    <xf numFmtId="0" fontId="0" fillId="9" borderId="0" xfId="1" applyFont="1" applyFill="1"/>
    <xf numFmtId="0" fontId="5" fillId="9" borderId="1" xfId="1" applyFont="1" applyFill="1" applyBorder="1" applyAlignment="1">
      <alignment vertical="center"/>
    </xf>
    <xf numFmtId="0" fontId="0" fillId="9" borderId="0" xfId="1" applyFont="1" applyFill="1" applyAlignment="1">
      <alignment vertical="center"/>
    </xf>
    <xf numFmtId="177" fontId="0" fillId="9" borderId="0" xfId="1" applyNumberFormat="1" applyFont="1" applyFill="1" applyAlignment="1">
      <alignment horizontal="right"/>
    </xf>
    <xf numFmtId="177" fontId="0" fillId="10" borderId="0" xfId="1" applyNumberFormat="1" applyFont="1" applyFill="1" applyAlignment="1">
      <alignment horizontal="right"/>
    </xf>
    <xf numFmtId="0" fontId="0" fillId="0" borderId="0" xfId="1" applyFont="1" applyAlignment="1">
      <alignment wrapText="1"/>
    </xf>
    <xf numFmtId="0" fontId="15" fillId="0" borderId="0" xfId="1" applyFont="1" applyAlignment="1">
      <alignment wrapText="1"/>
    </xf>
    <xf numFmtId="0" fontId="25" fillId="9" borderId="0" xfId="1" applyFont="1" applyFill="1"/>
    <xf numFmtId="0" fontId="9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0" fillId="0" borderId="5" xfId="1" applyFont="1" applyBorder="1" applyAlignment="1">
      <alignment vertical="center"/>
    </xf>
    <xf numFmtId="0" fontId="30" fillId="0" borderId="10" xfId="1" applyFont="1" applyBorder="1" applyAlignment="1">
      <alignment horizontal="right" vertical="center"/>
    </xf>
    <xf numFmtId="0" fontId="0" fillId="9" borderId="5" xfId="1" applyFont="1" applyFill="1" applyBorder="1"/>
    <xf numFmtId="0" fontId="9" fillId="0" borderId="5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0" fillId="0" borderId="5" xfId="1" applyFont="1" applyBorder="1"/>
    <xf numFmtId="0" fontId="25" fillId="0" borderId="5" xfId="1" applyFont="1" applyBorder="1"/>
    <xf numFmtId="0" fontId="34" fillId="0" borderId="20" xfId="1" applyFont="1" applyBorder="1" applyAlignment="1">
      <alignment horizontal="center" vertical="center"/>
    </xf>
    <xf numFmtId="0" fontId="36" fillId="0" borderId="21" xfId="1" applyFont="1" applyBorder="1" applyAlignment="1">
      <alignment horizontal="center" vertical="center"/>
    </xf>
    <xf numFmtId="0" fontId="36" fillId="0" borderId="4" xfId="1" applyFont="1" applyBorder="1" applyAlignment="1">
      <alignment horizontal="center" vertical="center"/>
    </xf>
    <xf numFmtId="49" fontId="37" fillId="8" borderId="22" xfId="1" applyNumberFormat="1" applyFont="1" applyFill="1" applyBorder="1" applyAlignment="1">
      <alignment horizontal="center" vertical="center"/>
    </xf>
    <xf numFmtId="49" fontId="37" fillId="8" borderId="23" xfId="1" applyNumberFormat="1" applyFont="1" applyFill="1" applyBorder="1" applyAlignment="1">
      <alignment horizontal="center" vertical="center"/>
    </xf>
    <xf numFmtId="49" fontId="37" fillId="8" borderId="6" xfId="1" applyNumberFormat="1" applyFont="1" applyFill="1" applyBorder="1" applyAlignment="1">
      <alignment horizontal="center" vertical="center"/>
    </xf>
    <xf numFmtId="0" fontId="41" fillId="11" borderId="43" xfId="1" applyFont="1" applyFill="1" applyBorder="1" applyAlignment="1">
      <alignment horizontal="center" vertical="center"/>
    </xf>
    <xf numFmtId="0" fontId="41" fillId="11" borderId="33" xfId="1" applyFont="1" applyFill="1" applyBorder="1" applyAlignment="1">
      <alignment horizontal="center" vertical="center"/>
    </xf>
    <xf numFmtId="0" fontId="41" fillId="11" borderId="44" xfId="1" applyFont="1" applyFill="1" applyBorder="1" applyAlignment="1">
      <alignment horizontal="center" vertical="center"/>
    </xf>
    <xf numFmtId="177" fontId="43" fillId="0" borderId="32" xfId="1" applyNumberFormat="1" applyFont="1" applyBorder="1" applyAlignment="1">
      <alignment horizontal="right" vertical="center"/>
    </xf>
    <xf numFmtId="177" fontId="43" fillId="0" borderId="12" xfId="1" applyNumberFormat="1" applyFont="1" applyBorder="1" applyAlignment="1">
      <alignment horizontal="right" vertical="center"/>
    </xf>
    <xf numFmtId="177" fontId="44" fillId="0" borderId="23" xfId="1" applyNumberFormat="1" applyFont="1" applyBorder="1" applyAlignment="1">
      <alignment horizontal="right" vertical="center"/>
    </xf>
    <xf numFmtId="177" fontId="44" fillId="0" borderId="6" xfId="1" applyNumberFormat="1" applyFont="1" applyBorder="1" applyAlignment="1">
      <alignment horizontal="right" vertical="center"/>
    </xf>
    <xf numFmtId="177" fontId="44" fillId="0" borderId="30" xfId="1" applyNumberFormat="1" applyFont="1" applyBorder="1" applyAlignment="1">
      <alignment horizontal="right" vertical="center"/>
    </xf>
    <xf numFmtId="177" fontId="44" fillId="0" borderId="31" xfId="1" applyNumberFormat="1" applyFont="1" applyBorder="1" applyAlignment="1">
      <alignment horizontal="right" vertical="center"/>
    </xf>
    <xf numFmtId="178" fontId="45" fillId="0" borderId="27" xfId="1" applyNumberFormat="1" applyFont="1" applyBorder="1" applyAlignment="1">
      <alignment horizontal="right" vertical="center"/>
    </xf>
    <xf numFmtId="178" fontId="45" fillId="0" borderId="15" xfId="1" applyNumberFormat="1" applyFont="1" applyBorder="1" applyAlignment="1">
      <alignment horizontal="right" vertical="center"/>
    </xf>
    <xf numFmtId="177" fontId="46" fillId="0" borderId="19" xfId="1" applyNumberFormat="1" applyFont="1" applyBorder="1" applyAlignment="1">
      <alignment horizontal="right" vertical="center"/>
    </xf>
    <xf numFmtId="177" fontId="46" fillId="0" borderId="32" xfId="1" applyNumberFormat="1" applyFont="1" applyBorder="1" applyAlignment="1">
      <alignment horizontal="right" vertical="center"/>
    </xf>
    <xf numFmtId="177" fontId="46" fillId="0" borderId="11" xfId="1" applyNumberFormat="1" applyFont="1" applyBorder="1" applyAlignment="1">
      <alignment horizontal="right" vertical="center"/>
    </xf>
    <xf numFmtId="177" fontId="44" fillId="0" borderId="22" xfId="1" applyNumberFormat="1" applyFont="1" applyBorder="1" applyAlignment="1">
      <alignment horizontal="right" vertical="center"/>
    </xf>
    <xf numFmtId="177" fontId="44" fillId="0" borderId="1" xfId="1" applyNumberFormat="1" applyFont="1" applyBorder="1" applyAlignment="1">
      <alignment horizontal="right" vertical="center"/>
    </xf>
    <xf numFmtId="177" fontId="44" fillId="0" borderId="29" xfId="1" applyNumberFormat="1" applyFont="1" applyBorder="1" applyAlignment="1">
      <alignment horizontal="right" vertical="center"/>
    </xf>
    <xf numFmtId="177" fontId="44" fillId="0" borderId="28" xfId="1" applyNumberFormat="1" applyFont="1" applyBorder="1" applyAlignment="1">
      <alignment horizontal="right" vertical="center"/>
    </xf>
    <xf numFmtId="177" fontId="44" fillId="0" borderId="24" xfId="1" applyNumberFormat="1" applyFont="1" applyBorder="1" applyAlignment="1">
      <alignment horizontal="right" vertical="center"/>
    </xf>
    <xf numFmtId="177" fontId="44" fillId="0" borderId="25" xfId="1" applyNumberFormat="1" applyFont="1" applyBorder="1" applyAlignment="1">
      <alignment horizontal="right" vertical="center"/>
    </xf>
    <xf numFmtId="177" fontId="44" fillId="0" borderId="17" xfId="1" applyNumberFormat="1" applyFont="1" applyBorder="1" applyAlignment="1">
      <alignment horizontal="right" vertical="center"/>
    </xf>
    <xf numFmtId="178" fontId="45" fillId="0" borderId="26" xfId="1" applyNumberFormat="1" applyFont="1" applyBorder="1" applyAlignment="1">
      <alignment horizontal="right" vertical="center"/>
    </xf>
    <xf numFmtId="178" fontId="45" fillId="0" borderId="14" xfId="1" applyNumberFormat="1" applyFont="1" applyBorder="1" applyAlignment="1">
      <alignment horizontal="right" vertical="center"/>
    </xf>
    <xf numFmtId="177" fontId="43" fillId="0" borderId="19" xfId="1" applyNumberFormat="1" applyFont="1" applyBorder="1" applyAlignment="1">
      <alignment horizontal="right" vertical="center"/>
    </xf>
    <xf numFmtId="0" fontId="34" fillId="0" borderId="10" xfId="1" applyFont="1" applyBorder="1" applyAlignment="1">
      <alignment horizontal="right" vertical="center"/>
    </xf>
    <xf numFmtId="177" fontId="43" fillId="0" borderId="35" xfId="1" applyNumberFormat="1" applyFont="1" applyBorder="1" applyAlignment="1">
      <alignment horizontal="right" vertical="center"/>
    </xf>
    <xf numFmtId="178" fontId="45" fillId="0" borderId="48" xfId="1" applyNumberFormat="1" applyFont="1" applyBorder="1" applyAlignment="1">
      <alignment horizontal="right" vertical="center"/>
    </xf>
    <xf numFmtId="177" fontId="49" fillId="0" borderId="45" xfId="1" applyNumberFormat="1" applyFont="1" applyBorder="1" applyAlignment="1">
      <alignment horizontal="right"/>
    </xf>
    <xf numFmtId="177" fontId="49" fillId="0" borderId="34" xfId="1" applyNumberFormat="1" applyFont="1" applyBorder="1" applyAlignment="1">
      <alignment horizontal="right"/>
    </xf>
    <xf numFmtId="177" fontId="49" fillId="0" borderId="46" xfId="1" applyNumberFormat="1" applyFont="1" applyBorder="1" applyAlignment="1">
      <alignment horizontal="right"/>
    </xf>
    <xf numFmtId="177" fontId="49" fillId="0" borderId="29" xfId="1" applyNumberFormat="1" applyFont="1" applyBorder="1" applyAlignment="1">
      <alignment horizontal="right"/>
    </xf>
    <xf numFmtId="177" fontId="49" fillId="0" borderId="30" xfId="1" applyNumberFormat="1" applyFont="1" applyBorder="1" applyAlignment="1">
      <alignment horizontal="right"/>
    </xf>
    <xf numFmtId="177" fontId="49" fillId="0" borderId="47" xfId="1" applyNumberFormat="1" applyFont="1" applyBorder="1" applyAlignment="1">
      <alignment horizontal="right"/>
    </xf>
    <xf numFmtId="177" fontId="49" fillId="0" borderId="43" xfId="1" applyNumberFormat="1" applyFont="1" applyBorder="1" applyAlignment="1">
      <alignment horizontal="right"/>
    </xf>
    <xf numFmtId="177" fontId="49" fillId="0" borderId="33" xfId="1" applyNumberFormat="1" applyFont="1" applyBorder="1" applyAlignment="1">
      <alignment horizontal="right"/>
    </xf>
    <xf numFmtId="177" fontId="49" fillId="0" borderId="44" xfId="1" applyNumberFormat="1" applyFont="1" applyBorder="1" applyAlignment="1">
      <alignment horizontal="right"/>
    </xf>
    <xf numFmtId="177" fontId="50" fillId="0" borderId="0" xfId="1" applyNumberFormat="1" applyFont="1" applyAlignment="1">
      <alignment horizontal="right"/>
    </xf>
    <xf numFmtId="177" fontId="44" fillId="0" borderId="45" xfId="1" applyNumberFormat="1" applyFont="1" applyBorder="1" applyAlignment="1">
      <alignment horizontal="right"/>
    </xf>
    <xf numFmtId="177" fontId="44" fillId="0" borderId="34" xfId="1" applyNumberFormat="1" applyFont="1" applyBorder="1" applyAlignment="1">
      <alignment horizontal="right"/>
    </xf>
    <xf numFmtId="177" fontId="44" fillId="0" borderId="46" xfId="1" applyNumberFormat="1" applyFont="1" applyBorder="1" applyAlignment="1">
      <alignment horizontal="right"/>
    </xf>
    <xf numFmtId="177" fontId="44" fillId="0" borderId="29" xfId="1" applyNumberFormat="1" applyFont="1" applyBorder="1" applyAlignment="1">
      <alignment horizontal="right"/>
    </xf>
    <xf numFmtId="177" fontId="44" fillId="0" borderId="30" xfId="1" applyNumberFormat="1" applyFont="1" applyBorder="1" applyAlignment="1">
      <alignment horizontal="right"/>
    </xf>
    <xf numFmtId="177" fontId="44" fillId="0" borderId="47" xfId="1" applyNumberFormat="1" applyFont="1" applyBorder="1" applyAlignment="1">
      <alignment horizontal="right"/>
    </xf>
    <xf numFmtId="177" fontId="44" fillId="0" borderId="43" xfId="1" applyNumberFormat="1" applyFont="1" applyBorder="1" applyAlignment="1">
      <alignment horizontal="right"/>
    </xf>
    <xf numFmtId="177" fontId="44" fillId="0" borderId="33" xfId="1" applyNumberFormat="1" applyFont="1" applyBorder="1" applyAlignment="1">
      <alignment horizontal="right"/>
    </xf>
    <xf numFmtId="177" fontId="44" fillId="0" borderId="44" xfId="1" applyNumberFormat="1" applyFont="1" applyBorder="1" applyAlignment="1">
      <alignment horizontal="right"/>
    </xf>
    <xf numFmtId="177" fontId="50" fillId="10" borderId="0" xfId="1" applyNumberFormat="1" applyFont="1" applyFill="1" applyAlignment="1">
      <alignment horizontal="right"/>
    </xf>
    <xf numFmtId="177" fontId="49" fillId="0" borderId="45" xfId="1" applyNumberFormat="1" applyFont="1" applyBorder="1" applyAlignment="1">
      <alignment horizontal="right" vertical="center"/>
    </xf>
    <xf numFmtId="177" fontId="49" fillId="0" borderId="34" xfId="1" applyNumberFormat="1" applyFont="1" applyBorder="1" applyAlignment="1">
      <alignment horizontal="right" vertical="center"/>
    </xf>
    <xf numFmtId="177" fontId="49" fillId="0" borderId="46" xfId="1" applyNumberFormat="1" applyFont="1" applyBorder="1" applyAlignment="1">
      <alignment horizontal="right" vertical="center"/>
    </xf>
    <xf numFmtId="177" fontId="49" fillId="0" borderId="29" xfId="1" applyNumberFormat="1" applyFont="1" applyBorder="1" applyAlignment="1">
      <alignment horizontal="right" vertical="center"/>
    </xf>
    <xf numFmtId="177" fontId="49" fillId="0" borderId="30" xfId="1" applyNumberFormat="1" applyFont="1" applyBorder="1" applyAlignment="1">
      <alignment horizontal="right" vertical="center"/>
    </xf>
    <xf numFmtId="177" fontId="49" fillId="0" borderId="47" xfId="1" applyNumberFormat="1" applyFont="1" applyBorder="1" applyAlignment="1">
      <alignment horizontal="right" vertical="center"/>
    </xf>
    <xf numFmtId="177" fontId="49" fillId="0" borderId="43" xfId="1" applyNumberFormat="1" applyFont="1" applyBorder="1" applyAlignment="1">
      <alignment horizontal="right" vertical="center"/>
    </xf>
    <xf numFmtId="177" fontId="49" fillId="0" borderId="33" xfId="1" applyNumberFormat="1" applyFont="1" applyBorder="1" applyAlignment="1">
      <alignment horizontal="right" vertical="center"/>
    </xf>
    <xf numFmtId="177" fontId="49" fillId="0" borderId="44" xfId="1" applyNumberFormat="1" applyFont="1" applyBorder="1" applyAlignment="1">
      <alignment horizontal="right" vertical="center"/>
    </xf>
    <xf numFmtId="177" fontId="0" fillId="9" borderId="3" xfId="1" applyNumberFormat="1" applyFont="1" applyFill="1" applyBorder="1" applyAlignment="1">
      <alignment horizontal="right"/>
    </xf>
    <xf numFmtId="177" fontId="51" fillId="0" borderId="19" xfId="1" applyNumberFormat="1" applyFont="1" applyBorder="1" applyAlignment="1">
      <alignment horizontal="right" vertical="center"/>
    </xf>
    <xf numFmtId="177" fontId="51" fillId="0" borderId="32" xfId="1" applyNumberFormat="1" applyFont="1" applyBorder="1" applyAlignment="1">
      <alignment horizontal="right" vertical="center"/>
    </xf>
    <xf numFmtId="177" fontId="51" fillId="0" borderId="35" xfId="1" applyNumberFormat="1" applyFont="1" applyBorder="1" applyAlignment="1">
      <alignment horizontal="right" vertical="center"/>
    </xf>
    <xf numFmtId="0" fontId="38" fillId="0" borderId="1" xfId="1" applyFont="1" applyBorder="1"/>
    <xf numFmtId="0" fontId="6" fillId="0" borderId="1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0" fillId="0" borderId="1" xfId="1" applyFont="1" applyBorder="1"/>
    <xf numFmtId="0" fontId="10" fillId="0" borderId="1" xfId="1" applyFont="1" applyBorder="1" applyAlignment="1">
      <alignment vertical="center"/>
    </xf>
    <xf numFmtId="178" fontId="31" fillId="12" borderId="49" xfId="1" applyNumberFormat="1" applyFont="1" applyFill="1" applyBorder="1" applyAlignment="1">
      <alignment horizontal="right" vertical="center"/>
    </xf>
    <xf numFmtId="178" fontId="31" fillId="12" borderId="21" xfId="1" applyNumberFormat="1" applyFont="1" applyFill="1" applyBorder="1" applyAlignment="1">
      <alignment horizontal="right" vertical="center"/>
    </xf>
    <xf numFmtId="178" fontId="31" fillId="12" borderId="36" xfId="1" applyNumberFormat="1" applyFont="1" applyFill="1" applyBorder="1" applyAlignment="1">
      <alignment horizontal="right" vertical="center"/>
    </xf>
    <xf numFmtId="178" fontId="31" fillId="12" borderId="20" xfId="1" applyNumberFormat="1" applyFont="1" applyFill="1" applyBorder="1" applyAlignment="1">
      <alignment horizontal="right" vertical="center"/>
    </xf>
    <xf numFmtId="177" fontId="53" fillId="0" borderId="51" xfId="1" applyNumberFormat="1" applyFont="1" applyBorder="1" applyAlignment="1">
      <alignment horizontal="right" vertical="center"/>
    </xf>
    <xf numFmtId="177" fontId="53" fillId="0" borderId="32" xfId="1" applyNumberFormat="1" applyFont="1" applyBorder="1" applyAlignment="1">
      <alignment horizontal="right" vertical="center"/>
    </xf>
    <xf numFmtId="177" fontId="53" fillId="0" borderId="35" xfId="1" applyNumberFormat="1" applyFont="1" applyBorder="1" applyAlignment="1">
      <alignment horizontal="right" vertical="center"/>
    </xf>
    <xf numFmtId="0" fontId="12" fillId="0" borderId="1" xfId="1" applyFont="1" applyBorder="1" applyAlignment="1">
      <alignment vertical="center"/>
    </xf>
    <xf numFmtId="177" fontId="53" fillId="0" borderId="50" xfId="1" applyNumberFormat="1" applyFont="1" applyBorder="1" applyAlignment="1">
      <alignment horizontal="right" vertical="center"/>
    </xf>
    <xf numFmtId="177" fontId="53" fillId="0" borderId="38" xfId="1" applyNumberFormat="1" applyFont="1" applyBorder="1" applyAlignment="1">
      <alignment horizontal="right" vertical="center"/>
    </xf>
    <xf numFmtId="177" fontId="53" fillId="0" borderId="39" xfId="1" applyNumberFormat="1" applyFont="1" applyBorder="1" applyAlignment="1">
      <alignment horizontal="right" vertical="center"/>
    </xf>
    <xf numFmtId="177" fontId="53" fillId="0" borderId="3" xfId="1" applyNumberFormat="1" applyFont="1" applyBorder="1" applyAlignment="1">
      <alignment horizontal="right" vertical="center"/>
    </xf>
    <xf numFmtId="0" fontId="55" fillId="0" borderId="0" xfId="1" applyFont="1" applyAlignment="1">
      <alignment vertical="center"/>
    </xf>
    <xf numFmtId="0" fontId="54" fillId="0" borderId="0" xfId="1" applyFont="1" applyAlignment="1">
      <alignment horizontal="right" vertical="center"/>
    </xf>
    <xf numFmtId="0" fontId="11" fillId="0" borderId="0" xfId="1" applyFont="1" applyAlignment="1">
      <alignment vertical="center" wrapText="1"/>
    </xf>
    <xf numFmtId="0" fontId="22" fillId="4" borderId="0" xfId="1" applyFont="1" applyFill="1" applyAlignment="1">
      <alignment horizontal="center" vertical="center" wrapText="1"/>
    </xf>
    <xf numFmtId="0" fontId="56" fillId="3" borderId="3" xfId="1" applyFont="1" applyFill="1" applyBorder="1" applyAlignment="1">
      <alignment horizontal="left" vertical="center" wrapText="1"/>
    </xf>
    <xf numFmtId="0" fontId="35" fillId="2" borderId="0" xfId="1" applyFont="1" applyFill="1" applyAlignment="1">
      <alignment vertical="center"/>
    </xf>
    <xf numFmtId="0" fontId="35" fillId="9" borderId="0" xfId="1" applyFont="1" applyFill="1" applyAlignment="1">
      <alignment vertical="center"/>
    </xf>
    <xf numFmtId="0" fontId="55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right"/>
    </xf>
    <xf numFmtId="0" fontId="54" fillId="0" borderId="1" xfId="1" applyFont="1" applyBorder="1" applyAlignment="1">
      <alignment horizontal="right" vertical="center"/>
    </xf>
    <xf numFmtId="0" fontId="32" fillId="12" borderId="2" xfId="1" applyFont="1" applyFill="1" applyBorder="1" applyAlignment="1">
      <alignment horizontal="center" vertical="center"/>
    </xf>
    <xf numFmtId="0" fontId="33" fillId="12" borderId="3" xfId="1" applyFont="1" applyFill="1" applyBorder="1" applyAlignment="1">
      <alignment horizontal="center" vertical="center"/>
    </xf>
    <xf numFmtId="0" fontId="33" fillId="12" borderId="5" xfId="1" applyFont="1" applyFill="1" applyBorder="1" applyAlignment="1">
      <alignment horizontal="center" vertical="center"/>
    </xf>
    <xf numFmtId="0" fontId="33" fillId="12" borderId="1" xfId="1" applyFont="1" applyFill="1" applyBorder="1" applyAlignment="1">
      <alignment horizontal="center" vertical="center"/>
    </xf>
    <xf numFmtId="0" fontId="39" fillId="11" borderId="40" xfId="1" applyFont="1" applyFill="1" applyBorder="1" applyAlignment="1">
      <alignment horizontal="center" vertical="center"/>
    </xf>
    <xf numFmtId="0" fontId="40" fillId="11" borderId="41" xfId="1" applyFont="1" applyFill="1" applyBorder="1" applyAlignment="1">
      <alignment horizontal="center" vertical="center"/>
    </xf>
    <xf numFmtId="0" fontId="40" fillId="11" borderId="42" xfId="1" applyFont="1" applyFill="1" applyBorder="1" applyAlignment="1">
      <alignment horizontal="center" vertical="center"/>
    </xf>
    <xf numFmtId="0" fontId="29" fillId="0" borderId="11" xfId="1" applyFont="1" applyBorder="1" applyAlignment="1">
      <alignment vertical="center"/>
    </xf>
    <xf numFmtId="0" fontId="59" fillId="0" borderId="1" xfId="1" applyFont="1" applyBorder="1" applyAlignment="1">
      <alignment vertical="center"/>
    </xf>
    <xf numFmtId="0" fontId="59" fillId="0" borderId="28" xfId="1" applyFont="1" applyBorder="1" applyAlignment="1">
      <alignment vertical="center"/>
    </xf>
    <xf numFmtId="0" fontId="59" fillId="0" borderId="31" xfId="1" applyFont="1" applyBorder="1" applyAlignment="1">
      <alignment vertical="center"/>
    </xf>
    <xf numFmtId="0" fontId="59" fillId="0" borderId="17" xfId="1" applyFont="1" applyBorder="1" applyAlignment="1">
      <alignment vertical="center"/>
    </xf>
    <xf numFmtId="0" fontId="59" fillId="0" borderId="18" xfId="1" applyFont="1" applyBorder="1" applyAlignment="1">
      <alignment vertical="center"/>
    </xf>
    <xf numFmtId="0" fontId="59" fillId="0" borderId="6" xfId="1" applyFont="1" applyBorder="1" applyAlignment="1">
      <alignment vertical="center"/>
    </xf>
    <xf numFmtId="0" fontId="47" fillId="0" borderId="11" xfId="1" applyFont="1" applyBorder="1" applyAlignment="1">
      <alignment vertical="center"/>
    </xf>
    <xf numFmtId="0" fontId="48" fillId="0" borderId="11" xfId="1" applyFont="1" applyBorder="1" applyAlignment="1">
      <alignment vertical="center"/>
    </xf>
    <xf numFmtId="0" fontId="48" fillId="0" borderId="12" xfId="1" applyFont="1" applyBorder="1" applyAlignment="1">
      <alignment vertical="center"/>
    </xf>
    <xf numFmtId="0" fontId="52" fillId="0" borderId="19" xfId="1" applyFont="1" applyBorder="1" applyAlignment="1">
      <alignment horizontal="right" vertical="center"/>
    </xf>
    <xf numFmtId="0" fontId="52" fillId="0" borderId="32" xfId="1" applyFont="1" applyBorder="1" applyAlignment="1">
      <alignment horizontal="right" vertical="center"/>
    </xf>
    <xf numFmtId="0" fontId="52" fillId="0" borderId="35" xfId="1" applyFont="1" applyBorder="1" applyAlignment="1">
      <alignment horizontal="right" vertical="center"/>
    </xf>
    <xf numFmtId="0" fontId="52" fillId="0" borderId="37" xfId="1" applyFont="1" applyBorder="1" applyAlignment="1">
      <alignment horizontal="right" vertical="center"/>
    </xf>
    <xf numFmtId="0" fontId="52" fillId="0" borderId="38" xfId="1" applyFont="1" applyBorder="1" applyAlignment="1">
      <alignment horizontal="right" vertical="center"/>
    </xf>
    <xf numFmtId="0" fontId="52" fillId="0" borderId="39" xfId="1" applyFont="1" applyBorder="1" applyAlignment="1">
      <alignment horizontal="right" vertical="center"/>
    </xf>
    <xf numFmtId="0" fontId="26" fillId="0" borderId="13" xfId="1" applyFont="1" applyBorder="1" applyAlignment="1">
      <alignment horizontal="center" vertical="center"/>
    </xf>
    <xf numFmtId="0" fontId="27" fillId="0" borderId="14" xfId="1" applyFont="1" applyBorder="1" applyAlignment="1">
      <alignment horizontal="center" vertical="center"/>
    </xf>
    <xf numFmtId="0" fontId="0" fillId="0" borderId="5" xfId="1" applyFont="1" applyBorder="1" applyAlignment="1">
      <alignment horizontal="center" vertical="center"/>
    </xf>
    <xf numFmtId="0" fontId="0" fillId="0" borderId="2" xfId="1" applyFont="1" applyBorder="1" applyAlignment="1">
      <alignment horizontal="center" vertical="center"/>
    </xf>
    <xf numFmtId="0" fontId="0" fillId="0" borderId="16" xfId="1" applyFont="1" applyBorder="1" applyAlignment="1">
      <alignment horizontal="center" vertical="center"/>
    </xf>
    <xf numFmtId="0" fontId="26" fillId="0" borderId="14" xfId="1" applyFont="1" applyBorder="1" applyAlignment="1">
      <alignment horizontal="center" vertical="center"/>
    </xf>
    <xf numFmtId="0" fontId="26" fillId="0" borderId="15" xfId="1" applyFont="1" applyBorder="1" applyAlignment="1">
      <alignment horizontal="center" vertical="center"/>
    </xf>
    <xf numFmtId="0" fontId="52" fillId="12" borderId="20" xfId="1" applyFont="1" applyFill="1" applyBorder="1" applyAlignment="1">
      <alignment horizontal="center" vertical="center"/>
    </xf>
    <xf numFmtId="0" fontId="52" fillId="12" borderId="21" xfId="1" applyFont="1" applyFill="1" applyBorder="1" applyAlignment="1">
      <alignment horizontal="center" vertical="center"/>
    </xf>
    <xf numFmtId="0" fontId="52" fillId="12" borderId="36" xfId="1" applyFont="1" applyFill="1" applyBorder="1" applyAlignment="1">
      <alignment horizontal="center" vertical="center"/>
    </xf>
    <xf numFmtId="0" fontId="1" fillId="2" borderId="0" xfId="1" applyFont="1" applyFill="1" applyAlignment="1">
      <alignment vertical="center" wrapText="1"/>
    </xf>
    <xf numFmtId="0" fontId="1" fillId="2" borderId="0" xfId="1" applyFont="1" applyFill="1" applyAlignment="1">
      <alignment vertical="center"/>
    </xf>
    <xf numFmtId="0" fontId="24" fillId="3" borderId="0" xfId="1" applyFont="1" applyFill="1" applyAlignment="1">
      <alignment vertical="center" wrapText="1"/>
    </xf>
    <xf numFmtId="0" fontId="24" fillId="3" borderId="0" xfId="1" applyFont="1" applyFill="1" applyAlignment="1">
      <alignment vertical="center"/>
    </xf>
    <xf numFmtId="0" fontId="22" fillId="4" borderId="0" xfId="1" applyFont="1" applyFill="1" applyAlignment="1">
      <alignment vertical="center" wrapText="1"/>
    </xf>
    <xf numFmtId="0" fontId="23" fillId="5" borderId="0" xfId="1" applyFont="1" applyFill="1" applyAlignment="1">
      <alignment horizontal="left" vertical="center" wrapText="1"/>
    </xf>
    <xf numFmtId="0" fontId="23" fillId="5" borderId="0" xfId="1" applyFont="1" applyFill="1" applyAlignment="1">
      <alignment horizontal="left" vertical="center"/>
    </xf>
    <xf numFmtId="55" fontId="23" fillId="5" borderId="0" xfId="1" applyNumberFormat="1" applyFont="1" applyFill="1" applyAlignment="1">
      <alignment horizontal="left" vertical="center" wrapText="1"/>
    </xf>
    <xf numFmtId="55" fontId="23" fillId="5" borderId="0" xfId="1" applyNumberFormat="1" applyFont="1" applyFill="1" applyAlignment="1">
      <alignment horizontal="left" vertical="center"/>
    </xf>
    <xf numFmtId="3" fontId="23" fillId="5" borderId="0" xfId="1" applyNumberFormat="1" applyFont="1" applyFill="1" applyAlignment="1">
      <alignment horizontal="left" vertical="center" wrapText="1"/>
    </xf>
    <xf numFmtId="176" fontId="23" fillId="5" borderId="0" xfId="1" applyNumberFormat="1" applyFont="1" applyFill="1" applyAlignment="1">
      <alignment horizontal="left" vertical="center"/>
    </xf>
    <xf numFmtId="0" fontId="17" fillId="6" borderId="10" xfId="1" applyFont="1" applyFill="1" applyBorder="1" applyAlignment="1">
      <alignment vertical="center" wrapText="1"/>
    </xf>
    <xf numFmtId="0" fontId="17" fillId="6" borderId="11" xfId="1" applyFont="1" applyFill="1" applyBorder="1" applyAlignment="1">
      <alignment vertical="center" wrapText="1"/>
    </xf>
    <xf numFmtId="0" fontId="17" fillId="6" borderId="11" xfId="1" applyFont="1" applyFill="1" applyBorder="1" applyAlignment="1">
      <alignment vertical="center"/>
    </xf>
    <xf numFmtId="0" fontId="17" fillId="6" borderId="12" xfId="1" applyFont="1" applyFill="1" applyBorder="1" applyAlignment="1">
      <alignment vertical="center"/>
    </xf>
    <xf numFmtId="0" fontId="16" fillId="0" borderId="5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2" fillId="0" borderId="6" xfId="1" applyFont="1" applyBorder="1" applyAlignment="1">
      <alignment vertical="center" wrapText="1"/>
    </xf>
    <xf numFmtId="0" fontId="2" fillId="0" borderId="5" xfId="1" applyFont="1" applyBorder="1" applyAlignment="1">
      <alignment vertical="center" wrapText="1"/>
    </xf>
    <xf numFmtId="0" fontId="18" fillId="6" borderId="10" xfId="1" applyFont="1" applyFill="1" applyBorder="1" applyAlignment="1">
      <alignment wrapText="1"/>
    </xf>
    <xf numFmtId="0" fontId="18" fillId="6" borderId="11" xfId="1" applyFont="1" applyFill="1" applyBorder="1" applyAlignment="1">
      <alignment wrapText="1"/>
    </xf>
    <xf numFmtId="0" fontId="18" fillId="6" borderId="11" xfId="1" applyFont="1" applyFill="1" applyBorder="1"/>
    <xf numFmtId="0" fontId="18" fillId="6" borderId="12" xfId="1" applyFont="1" applyFill="1" applyBorder="1"/>
    <xf numFmtId="0" fontId="3" fillId="0" borderId="5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16" fillId="0" borderId="7" xfId="1" applyFont="1" applyBorder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2" fillId="0" borderId="9" xfId="1" applyFont="1" applyBorder="1" applyAlignment="1">
      <alignment vertical="center" wrapText="1"/>
    </xf>
    <xf numFmtId="0" fontId="19" fillId="7" borderId="0" xfId="1" applyFont="1" applyFill="1" applyAlignment="1">
      <alignment vertical="center" wrapText="1"/>
    </xf>
    <xf numFmtId="0" fontId="12" fillId="8" borderId="0" xfId="1" applyFont="1" applyFill="1" applyAlignment="1">
      <alignment vertical="center" wrapText="1"/>
    </xf>
    <xf numFmtId="0" fontId="22" fillId="4" borderId="0" xfId="1" applyFont="1" applyFill="1" applyAlignment="1">
      <alignment horizontal="center" vertical="center" wrapText="1"/>
    </xf>
    <xf numFmtId="0" fontId="20" fillId="0" borderId="0" xfId="1" applyFont="1" applyAlignment="1">
      <alignment horizontal="left" vertical="center" wrapText="1"/>
    </xf>
    <xf numFmtId="0" fontId="21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3" fillId="0" borderId="7" xfId="1" applyFont="1" applyBorder="1" applyAlignment="1">
      <alignment vertical="center" wrapText="1"/>
    </xf>
    <xf numFmtId="0" fontId="3" fillId="0" borderId="8" xfId="1" applyFont="1" applyBorder="1" applyAlignment="1">
      <alignment vertical="center" wrapText="1"/>
    </xf>
    <xf numFmtId="0" fontId="3" fillId="0" borderId="8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18" fillId="6" borderId="0" xfId="1" applyFont="1" applyFill="1" applyAlignment="1">
      <alignment wrapText="1"/>
    </xf>
    <xf numFmtId="0" fontId="18" fillId="6" borderId="0" xfId="1" applyFont="1" applyFill="1"/>
  </cellXfs>
  <cellStyles count="2">
    <cellStyle name="Normal" xfId="1" xr:uid="{00000000-0005-0000-0000-000000000000}"/>
    <cellStyle name="標準" xfId="0" builtinId="0"/>
  </cellStyles>
  <dxfs count="15">
    <dxf>
      <font>
        <b/>
        <color rgb="FFC00000"/>
      </font>
      <fill>
        <patternFill patternType="solid">
          <bgColor rgb="FFFCE4D6"/>
        </patternFill>
      </fill>
    </dxf>
    <dxf>
      <fill>
        <patternFill>
          <bgColor theme="9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79998168889431442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</sheetPr>
  <dimension ref="A1:H37"/>
  <sheetViews>
    <sheetView tabSelected="1" workbookViewId="0">
      <selection activeCell="D7" sqref="D7:H7"/>
    </sheetView>
  </sheetViews>
  <sheetFormatPr defaultRowHeight="14.25"/>
  <cols>
    <col min="1" max="1" width="14" customWidth="1"/>
    <col min="2" max="2" width="13" customWidth="1"/>
    <col min="3" max="3" width="14" customWidth="1"/>
    <col min="4" max="8" width="16" customWidth="1"/>
  </cols>
  <sheetData>
    <row r="1" spans="1:8" ht="24.95" customHeight="1">
      <c r="A1" s="147" t="s">
        <v>0</v>
      </c>
      <c r="B1" s="147"/>
      <c r="C1" s="147"/>
      <c r="D1" s="147"/>
      <c r="E1" s="148"/>
      <c r="F1" s="148"/>
      <c r="G1" s="148"/>
      <c r="H1" s="148"/>
    </row>
    <row r="2" spans="1:8">
      <c r="A2" s="7"/>
      <c r="B2" s="7"/>
      <c r="C2" s="7"/>
      <c r="D2" s="7"/>
    </row>
    <row r="3" spans="1:8" ht="20.100000000000001" customHeight="1">
      <c r="A3" s="149" t="s">
        <v>115</v>
      </c>
      <c r="B3" s="149"/>
      <c r="C3" s="149"/>
      <c r="D3" s="149"/>
      <c r="E3" s="150"/>
      <c r="F3" s="150"/>
      <c r="G3" s="150"/>
      <c r="H3" s="150"/>
    </row>
    <row r="4" spans="1:8">
      <c r="A4" s="7"/>
      <c r="B4" s="7"/>
      <c r="C4" s="7"/>
      <c r="D4" s="7"/>
    </row>
    <row r="5" spans="1:8" ht="21" customHeight="1">
      <c r="A5" s="151" t="s">
        <v>1</v>
      </c>
      <c r="B5" s="151"/>
      <c r="C5" s="151"/>
      <c r="D5" s="152" t="s">
        <v>74</v>
      </c>
      <c r="E5" s="153"/>
      <c r="F5" s="153"/>
      <c r="G5" s="153"/>
      <c r="H5" s="153"/>
    </row>
    <row r="6" spans="1:8" ht="21" customHeight="1">
      <c r="A6" s="151" t="s">
        <v>2</v>
      </c>
      <c r="B6" s="151"/>
      <c r="C6" s="151"/>
      <c r="D6" s="154">
        <v>46113</v>
      </c>
      <c r="E6" s="155"/>
      <c r="F6" s="155"/>
      <c r="G6" s="155"/>
      <c r="H6" s="155"/>
    </row>
    <row r="7" spans="1:8" ht="21" customHeight="1">
      <c r="A7" s="151" t="s">
        <v>3</v>
      </c>
      <c r="B7" s="151"/>
      <c r="C7" s="151"/>
      <c r="D7" s="156">
        <v>5000000</v>
      </c>
      <c r="E7" s="157"/>
      <c r="F7" s="157"/>
      <c r="G7" s="157"/>
      <c r="H7" s="157"/>
    </row>
    <row r="8" spans="1:8">
      <c r="A8" s="7"/>
      <c r="B8" s="7"/>
      <c r="C8" s="7"/>
      <c r="D8" s="7"/>
    </row>
    <row r="9" spans="1:8" ht="18" customHeight="1">
      <c r="A9" s="158" t="s">
        <v>4</v>
      </c>
      <c r="B9" s="159"/>
      <c r="C9" s="159"/>
      <c r="D9" s="159"/>
      <c r="E9" s="160"/>
      <c r="F9" s="160"/>
      <c r="G9" s="160"/>
      <c r="H9" s="161"/>
    </row>
    <row r="10" spans="1:8" ht="18" customHeight="1">
      <c r="A10" s="162" t="s">
        <v>107</v>
      </c>
      <c r="B10" s="163"/>
      <c r="C10" s="163"/>
      <c r="D10" s="163"/>
      <c r="E10" s="163"/>
      <c r="F10" s="163"/>
      <c r="G10" s="163"/>
      <c r="H10" s="164"/>
    </row>
    <row r="11" spans="1:8" ht="18" customHeight="1">
      <c r="A11" s="165" t="s">
        <v>5</v>
      </c>
      <c r="B11" s="163"/>
      <c r="C11" s="163"/>
      <c r="D11" s="163"/>
      <c r="E11" s="163"/>
      <c r="F11" s="163"/>
      <c r="G11" s="163"/>
      <c r="H11" s="164"/>
    </row>
    <row r="12" spans="1:8" ht="18" customHeight="1">
      <c r="A12" s="165" t="s">
        <v>6</v>
      </c>
      <c r="B12" s="163"/>
      <c r="C12" s="163"/>
      <c r="D12" s="163"/>
      <c r="E12" s="163"/>
      <c r="F12" s="163"/>
      <c r="G12" s="163"/>
      <c r="H12" s="164"/>
    </row>
    <row r="13" spans="1:8" ht="18" customHeight="1">
      <c r="A13" s="165" t="s">
        <v>7</v>
      </c>
      <c r="B13" s="163"/>
      <c r="C13" s="163"/>
      <c r="D13" s="163"/>
      <c r="E13" s="163"/>
      <c r="F13" s="163"/>
      <c r="G13" s="163"/>
      <c r="H13" s="164"/>
    </row>
    <row r="14" spans="1:8" ht="18" customHeight="1">
      <c r="A14" s="165" t="s">
        <v>8</v>
      </c>
      <c r="B14" s="163"/>
      <c r="C14" s="163"/>
      <c r="D14" s="163"/>
      <c r="E14" s="163"/>
      <c r="F14" s="163"/>
      <c r="G14" s="163"/>
      <c r="H14" s="164"/>
    </row>
    <row r="15" spans="1:8" ht="18" customHeight="1">
      <c r="A15" s="165" t="s">
        <v>9</v>
      </c>
      <c r="B15" s="163"/>
      <c r="C15" s="163"/>
      <c r="D15" s="163"/>
      <c r="E15" s="163"/>
      <c r="F15" s="163"/>
      <c r="G15" s="163"/>
      <c r="H15" s="164"/>
    </row>
    <row r="16" spans="1:8" ht="18" customHeight="1">
      <c r="A16" s="174" t="s">
        <v>75</v>
      </c>
      <c r="B16" s="175"/>
      <c r="C16" s="175"/>
      <c r="D16" s="175"/>
      <c r="E16" s="175"/>
      <c r="F16" s="175"/>
      <c r="G16" s="175"/>
      <c r="H16" s="176"/>
    </row>
    <row r="17" spans="1:8" ht="18" customHeight="1">
      <c r="A17" s="8"/>
      <c r="B17" s="7"/>
      <c r="C17" s="7"/>
      <c r="D17" s="7"/>
    </row>
    <row r="18" spans="1:8" ht="17.25">
      <c r="A18" s="166" t="s">
        <v>10</v>
      </c>
      <c r="B18" s="167"/>
      <c r="C18" s="167"/>
      <c r="D18" s="167"/>
      <c r="E18" s="168"/>
      <c r="F18" s="168"/>
      <c r="G18" s="168"/>
      <c r="H18" s="169"/>
    </row>
    <row r="19" spans="1:8" ht="20.100000000000001" customHeight="1">
      <c r="A19" s="170" t="s">
        <v>11</v>
      </c>
      <c r="B19" s="171"/>
      <c r="C19" s="171"/>
      <c r="D19" s="171"/>
      <c r="E19" s="172"/>
      <c r="F19" s="172"/>
      <c r="G19" s="172"/>
      <c r="H19" s="173"/>
    </row>
    <row r="20" spans="1:8" ht="20.100000000000001" customHeight="1">
      <c r="A20" s="170" t="s">
        <v>108</v>
      </c>
      <c r="B20" s="171"/>
      <c r="C20" s="171"/>
      <c r="D20" s="171"/>
      <c r="E20" s="172"/>
      <c r="F20" s="172"/>
      <c r="G20" s="172"/>
      <c r="H20" s="173"/>
    </row>
    <row r="21" spans="1:8" ht="20.100000000000001" customHeight="1">
      <c r="A21" s="170" t="s">
        <v>109</v>
      </c>
      <c r="B21" s="171"/>
      <c r="C21" s="171"/>
      <c r="D21" s="171"/>
      <c r="E21" s="172"/>
      <c r="F21" s="172"/>
      <c r="G21" s="172"/>
      <c r="H21" s="173"/>
    </row>
    <row r="22" spans="1:8" ht="20.100000000000001" customHeight="1">
      <c r="A22" s="170" t="s">
        <v>12</v>
      </c>
      <c r="B22" s="171"/>
      <c r="C22" s="171"/>
      <c r="D22" s="171"/>
      <c r="E22" s="172"/>
      <c r="F22" s="172"/>
      <c r="G22" s="172"/>
      <c r="H22" s="173"/>
    </row>
    <row r="23" spans="1:8" ht="20.100000000000001" customHeight="1">
      <c r="A23" s="183" t="s">
        <v>13</v>
      </c>
      <c r="B23" s="184"/>
      <c r="C23" s="184"/>
      <c r="D23" s="184"/>
      <c r="E23" s="185"/>
      <c r="F23" s="185"/>
      <c r="G23" s="185"/>
      <c r="H23" s="186"/>
    </row>
    <row r="24" spans="1:8">
      <c r="A24" s="7"/>
      <c r="B24" s="7"/>
      <c r="C24" s="7"/>
      <c r="D24" s="7"/>
    </row>
    <row r="25" spans="1:8" ht="17.25">
      <c r="A25" s="187" t="s">
        <v>79</v>
      </c>
      <c r="B25" s="187"/>
      <c r="C25" s="187"/>
      <c r="D25" s="187"/>
      <c r="E25" s="188"/>
      <c r="F25" s="188"/>
      <c r="G25" s="188"/>
      <c r="H25" s="188"/>
    </row>
    <row r="26" spans="1:8" ht="21.95" customHeight="1">
      <c r="A26" s="105" t="s">
        <v>14</v>
      </c>
      <c r="B26" s="179" t="s">
        <v>15</v>
      </c>
      <c r="C26" s="179"/>
      <c r="D26" s="179" t="s">
        <v>16</v>
      </c>
      <c r="E26" s="179"/>
      <c r="F26" s="179"/>
    </row>
    <row r="27" spans="1:8" ht="21.95" customHeight="1">
      <c r="A27" s="1" t="s">
        <v>17</v>
      </c>
      <c r="B27" s="180" t="s">
        <v>18</v>
      </c>
      <c r="C27" s="181"/>
      <c r="D27" s="182" t="s">
        <v>19</v>
      </c>
      <c r="E27" s="182"/>
      <c r="F27" s="182"/>
    </row>
    <row r="28" spans="1:8" ht="21.95" customHeight="1">
      <c r="A28" s="1" t="s">
        <v>20</v>
      </c>
      <c r="B28" s="181" t="s">
        <v>76</v>
      </c>
      <c r="C28" s="181"/>
      <c r="D28" s="182" t="s">
        <v>21</v>
      </c>
      <c r="E28" s="182"/>
      <c r="F28" s="182"/>
    </row>
    <row r="29" spans="1:8" ht="21.95" customHeight="1">
      <c r="A29" s="1" t="s">
        <v>22</v>
      </c>
      <c r="B29" s="181" t="s">
        <v>77</v>
      </c>
      <c r="C29" s="181"/>
      <c r="D29" s="182" t="s">
        <v>23</v>
      </c>
      <c r="E29" s="182"/>
      <c r="F29" s="182"/>
    </row>
    <row r="30" spans="1:8" ht="21.95" customHeight="1">
      <c r="A30" s="1" t="s">
        <v>24</v>
      </c>
      <c r="B30" s="181" t="s">
        <v>78</v>
      </c>
      <c r="C30" s="181"/>
      <c r="D30" s="182" t="s">
        <v>25</v>
      </c>
      <c r="E30" s="182"/>
      <c r="F30" s="182"/>
    </row>
    <row r="31" spans="1:8" ht="21.95" customHeight="1">
      <c r="A31" s="1" t="s">
        <v>26</v>
      </c>
      <c r="B31" s="180" t="s">
        <v>110</v>
      </c>
      <c r="C31" s="181"/>
      <c r="D31" s="182" t="s">
        <v>27</v>
      </c>
      <c r="E31" s="182"/>
      <c r="F31" s="182"/>
    </row>
    <row r="32" spans="1:8" ht="21.95" customHeight="1">
      <c r="A32" s="1" t="s">
        <v>28</v>
      </c>
      <c r="B32" s="180" t="s">
        <v>111</v>
      </c>
      <c r="C32" s="181"/>
      <c r="D32" s="182" t="s">
        <v>29</v>
      </c>
      <c r="E32" s="182"/>
      <c r="F32" s="182"/>
    </row>
    <row r="33" spans="1:8">
      <c r="A33" s="7"/>
      <c r="B33" s="7"/>
      <c r="C33" s="7"/>
      <c r="D33" s="7"/>
    </row>
    <row r="34" spans="1:8">
      <c r="A34" s="177" t="s">
        <v>30</v>
      </c>
      <c r="B34" s="177"/>
      <c r="C34" s="177"/>
      <c r="D34" s="177"/>
      <c r="E34" s="177"/>
      <c r="F34" s="177"/>
      <c r="G34" s="177"/>
      <c r="H34" s="177"/>
    </row>
    <row r="35" spans="1:8">
      <c r="A35" s="177"/>
      <c r="B35" s="177"/>
      <c r="C35" s="177"/>
      <c r="D35" s="177"/>
      <c r="E35" s="177"/>
      <c r="F35" s="177"/>
      <c r="G35" s="177"/>
      <c r="H35" s="177"/>
    </row>
    <row r="36" spans="1:8">
      <c r="A36" s="178" t="s">
        <v>31</v>
      </c>
      <c r="B36" s="178"/>
      <c r="C36" s="178"/>
      <c r="D36" s="178"/>
      <c r="E36" s="178"/>
      <c r="F36" s="178"/>
      <c r="G36" s="178"/>
      <c r="H36" s="178"/>
    </row>
    <row r="37" spans="1:8">
      <c r="A37" s="178"/>
      <c r="B37" s="178"/>
      <c r="C37" s="178"/>
      <c r="D37" s="178"/>
      <c r="E37" s="178"/>
      <c r="F37" s="178"/>
      <c r="G37" s="178"/>
      <c r="H37" s="178"/>
    </row>
  </sheetData>
  <mergeCells count="39">
    <mergeCell ref="A36:H37"/>
    <mergeCell ref="B26:C26"/>
    <mergeCell ref="B27:C27"/>
    <mergeCell ref="B28:C28"/>
    <mergeCell ref="B29:C29"/>
    <mergeCell ref="B30:C30"/>
    <mergeCell ref="B31:C31"/>
    <mergeCell ref="B32:C32"/>
    <mergeCell ref="D26:F26"/>
    <mergeCell ref="D27:F27"/>
    <mergeCell ref="D28:F28"/>
    <mergeCell ref="D29:F29"/>
    <mergeCell ref="D30:F30"/>
    <mergeCell ref="D31:F31"/>
    <mergeCell ref="D32:F32"/>
    <mergeCell ref="A19:H19"/>
    <mergeCell ref="A20:H20"/>
    <mergeCell ref="A21:H21"/>
    <mergeCell ref="A16:H16"/>
    <mergeCell ref="A34:H35"/>
    <mergeCell ref="A22:H22"/>
    <mergeCell ref="A23:H23"/>
    <mergeCell ref="A25:H25"/>
    <mergeCell ref="A12:H12"/>
    <mergeCell ref="A13:H13"/>
    <mergeCell ref="A14:H14"/>
    <mergeCell ref="A15:H15"/>
    <mergeCell ref="A18:H18"/>
    <mergeCell ref="A7:C7"/>
    <mergeCell ref="D7:H7"/>
    <mergeCell ref="A9:H9"/>
    <mergeCell ref="A10:H10"/>
    <mergeCell ref="A11:H11"/>
    <mergeCell ref="A1:H1"/>
    <mergeCell ref="A3:H3"/>
    <mergeCell ref="A5:C5"/>
    <mergeCell ref="D5:H5"/>
    <mergeCell ref="A6:C6"/>
    <mergeCell ref="D6:H6"/>
  </mergeCells>
  <phoneticPr fontId="1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A1:U65"/>
  <sheetViews>
    <sheetView view="pageBreakPreview" zoomScale="115" zoomScaleNormal="100" zoomScaleSheetLayoutView="115" workbookViewId="0">
      <selection activeCell="M38" sqref="M38"/>
    </sheetView>
  </sheetViews>
  <sheetFormatPr defaultRowHeight="14.25"/>
  <cols>
    <col min="1" max="1" width="3.25" customWidth="1"/>
    <col min="2" max="5" width="8.5" customWidth="1"/>
    <col min="6" max="17" width="10.5" customWidth="1"/>
    <col min="18" max="18" width="4.875" customWidth="1"/>
    <col min="19" max="21" width="10.5" customWidth="1"/>
  </cols>
  <sheetData>
    <row r="1" spans="1:21" ht="23.25" customHeight="1">
      <c r="A1" s="107" t="s">
        <v>87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8"/>
      <c r="S1" s="107"/>
      <c r="T1" s="107"/>
      <c r="U1" s="107"/>
    </row>
    <row r="2" spans="1:21" ht="15.95" customHeight="1">
      <c r="A2" s="113" t="s">
        <v>84</v>
      </c>
      <c r="B2" s="113"/>
      <c r="C2" s="102" t="str">
        <f>IF(【はじめに】!D5="","",【はじめに】!D5)</f>
        <v>株式会社〇〇〇〇〇</v>
      </c>
      <c r="D2" s="102"/>
      <c r="E2" s="102"/>
      <c r="F2" s="103" t="s">
        <v>88</v>
      </c>
      <c r="G2" s="109" t="str">
        <f>YEAR(【はじめに】!D6)&amp;"年"&amp;MONTH(【はじめに】!D6)&amp;"月 ～ "&amp;YEAR(DATE(YEAR(【はじめに】!D6),MONTH(【はじめに】!D6)+11,1))&amp;"年"&amp;MONTH(DATE(YEAR(【はじめに】!D6),MONTH(【はじめに】!D6)+11,1))&amp;"月"</f>
        <v>2026年4月 ～ 2027年3月</v>
      </c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3"/>
      <c r="S2" s="110" t="s">
        <v>32</v>
      </c>
      <c r="T2" s="110"/>
      <c r="U2" s="110"/>
    </row>
    <row r="3" spans="1:21" ht="14.1" customHeight="1">
      <c r="A3" s="111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2"/>
      <c r="S3" s="112"/>
      <c r="T3" s="112"/>
      <c r="U3" s="112"/>
    </row>
    <row r="4" spans="1:21" ht="15" customHeight="1">
      <c r="A4" s="114" t="s">
        <v>14</v>
      </c>
      <c r="B4" s="115"/>
      <c r="C4" s="115"/>
      <c r="D4" s="115"/>
      <c r="E4" s="115"/>
      <c r="F4" s="19" t="s">
        <v>33</v>
      </c>
      <c r="G4" s="20" t="s">
        <v>85</v>
      </c>
      <c r="H4" s="20" t="s">
        <v>85</v>
      </c>
      <c r="I4" s="20" t="s">
        <v>34</v>
      </c>
      <c r="J4" s="20" t="s">
        <v>34</v>
      </c>
      <c r="K4" s="20" t="s">
        <v>34</v>
      </c>
      <c r="L4" s="20" t="s">
        <v>86</v>
      </c>
      <c r="M4" s="20" t="s">
        <v>86</v>
      </c>
      <c r="N4" s="20" t="s">
        <v>86</v>
      </c>
      <c r="O4" s="20" t="s">
        <v>86</v>
      </c>
      <c r="P4" s="20" t="s">
        <v>86</v>
      </c>
      <c r="Q4" s="21" t="s">
        <v>86</v>
      </c>
      <c r="R4" s="14"/>
      <c r="S4" s="118" t="s">
        <v>35</v>
      </c>
      <c r="T4" s="119"/>
      <c r="U4" s="120"/>
    </row>
    <row r="5" spans="1:21" ht="15" customHeight="1">
      <c r="A5" s="116"/>
      <c r="B5" s="117"/>
      <c r="C5" s="117"/>
      <c r="D5" s="117"/>
      <c r="E5" s="117"/>
      <c r="F5" s="22" t="str">
        <f>YEAR(DATE(YEAR(【はじめに】!$D$6),MONTH(【はじめに】!$D$6)+0,1))&amp;"年"&amp;MONTH(DATE(YEAR(【はじめに】!$D$6),MONTH(【はじめに】!$D$6)+0,1))&amp;"月"</f>
        <v>2026年4月</v>
      </c>
      <c r="G5" s="23" t="str">
        <f>YEAR(DATE(YEAR(【はじめに】!$D$6),MONTH(【はじめに】!$D$6)+1,1))&amp;"年"&amp;MONTH(DATE(YEAR(【はじめに】!$D$6),MONTH(【はじめに】!$D$6)+1,1))&amp;"月"</f>
        <v>2026年5月</v>
      </c>
      <c r="H5" s="23" t="str">
        <f>YEAR(DATE(YEAR(【はじめに】!$D$6),MONTH(【はじめに】!$D$6)+2,1))&amp;"年"&amp;MONTH(DATE(YEAR(【はじめに】!$D$6),MONTH(【はじめに】!$D$6)+2,1))&amp;"月"</f>
        <v>2026年6月</v>
      </c>
      <c r="I5" s="23" t="str">
        <f>YEAR(DATE(YEAR(【はじめに】!$D$6),MONTH(【はじめに】!$D$6)+3,1))&amp;"年"&amp;MONTH(DATE(YEAR(【はじめに】!$D$6),MONTH(【はじめに】!$D$6)+3,1))&amp;"月"</f>
        <v>2026年7月</v>
      </c>
      <c r="J5" s="23" t="str">
        <f>YEAR(DATE(YEAR(【はじめに】!$D$6),MONTH(【はじめに】!$D$6)+4,1))&amp;"年"&amp;MONTH(DATE(YEAR(【はじめに】!$D$6),MONTH(【はじめに】!$D$6)+4,1))&amp;"月"</f>
        <v>2026年8月</v>
      </c>
      <c r="K5" s="23" t="str">
        <f>YEAR(DATE(YEAR(【はじめに】!$D$6),MONTH(【はじめに】!$D$6)+5,1))&amp;"年"&amp;MONTH(DATE(YEAR(【はじめに】!$D$6),MONTH(【はじめに】!$D$6)+5,1))&amp;"月"</f>
        <v>2026年9月</v>
      </c>
      <c r="L5" s="23" t="str">
        <f>YEAR(DATE(YEAR(【はじめに】!$D$6),MONTH(【はじめに】!$D$6)+6,1))&amp;"年"&amp;MONTH(DATE(YEAR(【はじめに】!$D$6),MONTH(【はじめに】!$D$6)+6,1))&amp;"月"</f>
        <v>2026年10月</v>
      </c>
      <c r="M5" s="23" t="str">
        <f>YEAR(DATE(YEAR(【はじめに】!$D$6),MONTH(【はじめに】!$D$6)+7,1))&amp;"年"&amp;MONTH(DATE(YEAR(【はじめに】!$D$6),MONTH(【はじめに】!$D$6)+7,1))&amp;"月"</f>
        <v>2026年11月</v>
      </c>
      <c r="N5" s="23" t="str">
        <f>YEAR(DATE(YEAR(【はじめに】!$D$6),MONTH(【はじめに】!$D$6)+8,1))&amp;"年"&amp;MONTH(DATE(YEAR(【はじめに】!$D$6),MONTH(【はじめに】!$D$6)+8,1))&amp;"月"</f>
        <v>2026年12月</v>
      </c>
      <c r="O5" s="23" t="str">
        <f>YEAR(DATE(YEAR(【はじめに】!$D$6),MONTH(【はじめに】!$D$6)+9,1))&amp;"年"&amp;MONTH(DATE(YEAR(【はじめに】!$D$6),MONTH(【はじめに】!$D$6)+9,1))&amp;"月"</f>
        <v>2027年1月</v>
      </c>
      <c r="P5" s="23" t="str">
        <f>YEAR(DATE(YEAR(【はじめに】!$D$6),MONTH(【はじめに】!$D$6)+10,1))&amp;"年"&amp;MONTH(DATE(YEAR(【はじめに】!$D$6),MONTH(【はじめに】!$D$6)+10,1))&amp;"月"</f>
        <v>2027年2月</v>
      </c>
      <c r="Q5" s="24" t="str">
        <f>YEAR(DATE(YEAR(【はじめに】!$D$6),MONTH(【はじめに】!$D$6)+11,1))&amp;"年"&amp;MONTH(DATE(YEAR(【はじめに】!$D$6),MONTH(【はじめに】!$D$6)+11,1))&amp;"月"</f>
        <v>2027年3月</v>
      </c>
      <c r="R5" s="14"/>
      <c r="S5" s="25" t="s">
        <v>89</v>
      </c>
      <c r="T5" s="26" t="s">
        <v>90</v>
      </c>
      <c r="U5" s="27" t="s">
        <v>91</v>
      </c>
    </row>
    <row r="6" spans="1:21" ht="16.5" customHeight="1">
      <c r="A6" s="13" t="s">
        <v>36</v>
      </c>
      <c r="B6" s="121" t="s">
        <v>82</v>
      </c>
      <c r="C6" s="121"/>
      <c r="D6" s="121"/>
      <c r="E6" s="121"/>
      <c r="F6" s="36">
        <f>SUM(F7:F12)</f>
        <v>0</v>
      </c>
      <c r="G6" s="37">
        <f t="shared" ref="G6:Q6" si="0">SUM(G7:G12)</f>
        <v>0</v>
      </c>
      <c r="H6" s="37">
        <f t="shared" si="0"/>
        <v>0</v>
      </c>
      <c r="I6" s="37">
        <f t="shared" si="0"/>
        <v>0</v>
      </c>
      <c r="J6" s="37">
        <f t="shared" si="0"/>
        <v>0</v>
      </c>
      <c r="K6" s="37">
        <f t="shared" si="0"/>
        <v>0</v>
      </c>
      <c r="L6" s="37">
        <f t="shared" si="0"/>
        <v>0</v>
      </c>
      <c r="M6" s="37">
        <f t="shared" si="0"/>
        <v>0</v>
      </c>
      <c r="N6" s="37">
        <f t="shared" si="0"/>
        <v>0</v>
      </c>
      <c r="O6" s="37">
        <f t="shared" si="0"/>
        <v>0</v>
      </c>
      <c r="P6" s="37">
        <f t="shared" si="0"/>
        <v>0</v>
      </c>
      <c r="Q6" s="38">
        <f t="shared" si="0"/>
        <v>0</v>
      </c>
      <c r="R6" s="16"/>
      <c r="S6" s="48">
        <f t="shared" ref="S6:S12" si="1">SUMIF($F$4:$Q$4,"実績",F6:Q6)</f>
        <v>0</v>
      </c>
      <c r="T6" s="28">
        <f t="shared" ref="T6:T12" si="2">SUMIF($F$4:$Q$4,"予定",F6:Q6)</f>
        <v>0</v>
      </c>
      <c r="U6" s="50">
        <f t="shared" ref="U6:U12" si="3">SUM(F6:Q6)</f>
        <v>0</v>
      </c>
    </row>
    <row r="7" spans="1:21" ht="12.6" customHeight="1">
      <c r="A7" s="139"/>
      <c r="B7" s="122" t="s">
        <v>112</v>
      </c>
      <c r="C7" s="122"/>
      <c r="D7" s="122"/>
      <c r="E7" s="122"/>
      <c r="F7" s="39"/>
      <c r="G7" s="30"/>
      <c r="H7" s="30"/>
      <c r="I7" s="30"/>
      <c r="J7" s="30"/>
      <c r="K7" s="30"/>
      <c r="L7" s="30"/>
      <c r="M7" s="30"/>
      <c r="N7" s="30"/>
      <c r="O7" s="30"/>
      <c r="P7" s="30"/>
      <c r="Q7" s="40"/>
      <c r="R7" s="17"/>
      <c r="S7" s="52">
        <f t="shared" si="1"/>
        <v>0</v>
      </c>
      <c r="T7" s="53">
        <f t="shared" si="2"/>
        <v>0</v>
      </c>
      <c r="U7" s="54">
        <f t="shared" si="3"/>
        <v>0</v>
      </c>
    </row>
    <row r="8" spans="1:21" ht="12.6" customHeight="1">
      <c r="A8" s="139"/>
      <c r="B8" s="123" t="s">
        <v>37</v>
      </c>
      <c r="C8" s="123"/>
      <c r="D8" s="123"/>
      <c r="E8" s="123"/>
      <c r="F8" s="41"/>
      <c r="G8" s="32"/>
      <c r="H8" s="32"/>
      <c r="I8" s="32"/>
      <c r="J8" s="32"/>
      <c r="K8" s="32"/>
      <c r="L8" s="32"/>
      <c r="M8" s="32"/>
      <c r="N8" s="32"/>
      <c r="O8" s="32"/>
      <c r="P8" s="32"/>
      <c r="Q8" s="42"/>
      <c r="R8" s="17"/>
      <c r="S8" s="55">
        <f t="shared" si="1"/>
        <v>0</v>
      </c>
      <c r="T8" s="56">
        <f t="shared" si="2"/>
        <v>0</v>
      </c>
      <c r="U8" s="57">
        <f t="shared" si="3"/>
        <v>0</v>
      </c>
    </row>
    <row r="9" spans="1:21" ht="12.6" customHeight="1">
      <c r="A9" s="139"/>
      <c r="B9" s="123" t="s">
        <v>38</v>
      </c>
      <c r="C9" s="123"/>
      <c r="D9" s="123"/>
      <c r="E9" s="123"/>
      <c r="F9" s="41"/>
      <c r="G9" s="32"/>
      <c r="H9" s="32"/>
      <c r="I9" s="32"/>
      <c r="J9" s="32"/>
      <c r="K9" s="32"/>
      <c r="L9" s="32"/>
      <c r="M9" s="32"/>
      <c r="N9" s="32"/>
      <c r="O9" s="32"/>
      <c r="P9" s="32"/>
      <c r="Q9" s="42"/>
      <c r="R9" s="17"/>
      <c r="S9" s="55">
        <f t="shared" si="1"/>
        <v>0</v>
      </c>
      <c r="T9" s="56">
        <f t="shared" si="2"/>
        <v>0</v>
      </c>
      <c r="U9" s="57">
        <f t="shared" si="3"/>
        <v>0</v>
      </c>
    </row>
    <row r="10" spans="1:21" ht="12.6" customHeight="1">
      <c r="A10" s="139"/>
      <c r="B10" s="123" t="s">
        <v>39</v>
      </c>
      <c r="C10" s="123"/>
      <c r="D10" s="123"/>
      <c r="E10" s="123"/>
      <c r="F10" s="41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42"/>
      <c r="R10" s="17"/>
      <c r="S10" s="55">
        <f t="shared" si="1"/>
        <v>0</v>
      </c>
      <c r="T10" s="56">
        <f t="shared" si="2"/>
        <v>0</v>
      </c>
      <c r="U10" s="57">
        <f t="shared" si="3"/>
        <v>0</v>
      </c>
    </row>
    <row r="11" spans="1:21" ht="12.6" customHeight="1">
      <c r="A11" s="139"/>
      <c r="B11" s="123" t="s">
        <v>40</v>
      </c>
      <c r="C11" s="123"/>
      <c r="D11" s="123"/>
      <c r="E11" s="123"/>
      <c r="F11" s="41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42"/>
      <c r="R11" s="17"/>
      <c r="S11" s="55">
        <f t="shared" ref="S11" si="4">SUMIF($F$4:$Q$4,"実績",F11:Q11)</f>
        <v>0</v>
      </c>
      <c r="T11" s="56">
        <f t="shared" ref="T11" si="5">SUMIF($F$4:$Q$4,"予定",F11:Q11)</f>
        <v>0</v>
      </c>
      <c r="U11" s="57">
        <f t="shared" ref="U11" si="6">SUM(F11:Q11)</f>
        <v>0</v>
      </c>
    </row>
    <row r="12" spans="1:21" ht="12.6" customHeight="1">
      <c r="A12" s="139"/>
      <c r="B12" s="122" t="s">
        <v>80</v>
      </c>
      <c r="C12" s="122"/>
      <c r="D12" s="122"/>
      <c r="E12" s="122"/>
      <c r="F12" s="39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40"/>
      <c r="R12" s="17"/>
      <c r="S12" s="58">
        <f t="shared" si="1"/>
        <v>0</v>
      </c>
      <c r="T12" s="59">
        <f t="shared" si="2"/>
        <v>0</v>
      </c>
      <c r="U12" s="60">
        <f t="shared" si="3"/>
        <v>0</v>
      </c>
    </row>
    <row r="13" spans="1:21" ht="16.5" customHeight="1">
      <c r="A13" s="13" t="s">
        <v>41</v>
      </c>
      <c r="B13" s="121" t="s">
        <v>83</v>
      </c>
      <c r="C13" s="121"/>
      <c r="D13" s="121"/>
      <c r="E13" s="121"/>
      <c r="F13" s="36">
        <f t="shared" ref="F13:Q13" si="7">SUM(F14:F31)</f>
        <v>0</v>
      </c>
      <c r="G13" s="37">
        <f t="shared" si="7"/>
        <v>0</v>
      </c>
      <c r="H13" s="37">
        <f t="shared" si="7"/>
        <v>0</v>
      </c>
      <c r="I13" s="37">
        <f t="shared" si="7"/>
        <v>0</v>
      </c>
      <c r="J13" s="37">
        <f t="shared" si="7"/>
        <v>0</v>
      </c>
      <c r="K13" s="37">
        <f t="shared" si="7"/>
        <v>0</v>
      </c>
      <c r="L13" s="37">
        <f t="shared" si="7"/>
        <v>0</v>
      </c>
      <c r="M13" s="37">
        <f t="shared" si="7"/>
        <v>0</v>
      </c>
      <c r="N13" s="37">
        <f t="shared" si="7"/>
        <v>0</v>
      </c>
      <c r="O13" s="37">
        <f t="shared" si="7"/>
        <v>0</v>
      </c>
      <c r="P13" s="37">
        <f t="shared" si="7"/>
        <v>0</v>
      </c>
      <c r="Q13" s="38">
        <f t="shared" si="7"/>
        <v>0</v>
      </c>
      <c r="R13" s="16"/>
      <c r="S13" s="48">
        <f t="shared" ref="S13:S32" si="8">SUMIF($F$4:$Q$4,"実績",F13:Q13)</f>
        <v>0</v>
      </c>
      <c r="T13" s="28">
        <f t="shared" ref="T13:T32" si="9">SUMIF($F$4:$Q$4,"予定",F13:Q13)</f>
        <v>0</v>
      </c>
      <c r="U13" s="50">
        <f t="shared" ref="U13:U32" si="10">SUM(F13:Q13)</f>
        <v>0</v>
      </c>
    </row>
    <row r="14" spans="1:21" ht="12.6" customHeight="1">
      <c r="A14" s="140"/>
      <c r="B14" s="122" t="s">
        <v>113</v>
      </c>
      <c r="C14" s="122"/>
      <c r="D14" s="122"/>
      <c r="E14" s="122"/>
      <c r="F14" s="39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40"/>
      <c r="R14" s="18"/>
      <c r="S14" s="52">
        <f t="shared" si="8"/>
        <v>0</v>
      </c>
      <c r="T14" s="53">
        <f t="shared" si="9"/>
        <v>0</v>
      </c>
      <c r="U14" s="54">
        <f t="shared" si="10"/>
        <v>0</v>
      </c>
    </row>
    <row r="15" spans="1:21" ht="12.6" customHeight="1">
      <c r="A15" s="139"/>
      <c r="B15" s="123" t="s">
        <v>42</v>
      </c>
      <c r="C15" s="123"/>
      <c r="D15" s="123"/>
      <c r="E15" s="124"/>
      <c r="F15" s="41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42"/>
      <c r="R15" s="18"/>
      <c r="S15" s="55">
        <f t="shared" si="8"/>
        <v>0</v>
      </c>
      <c r="T15" s="56">
        <f t="shared" si="9"/>
        <v>0</v>
      </c>
      <c r="U15" s="57">
        <f t="shared" si="10"/>
        <v>0</v>
      </c>
    </row>
    <row r="16" spans="1:21" ht="12.6" customHeight="1">
      <c r="A16" s="139"/>
      <c r="B16" s="123" t="s">
        <v>43</v>
      </c>
      <c r="C16" s="123"/>
      <c r="D16" s="123"/>
      <c r="E16" s="124"/>
      <c r="F16" s="41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42"/>
      <c r="R16" s="18"/>
      <c r="S16" s="55">
        <f t="shared" si="8"/>
        <v>0</v>
      </c>
      <c r="T16" s="56">
        <f t="shared" si="9"/>
        <v>0</v>
      </c>
      <c r="U16" s="57">
        <f t="shared" si="10"/>
        <v>0</v>
      </c>
    </row>
    <row r="17" spans="1:21" ht="12.6" customHeight="1">
      <c r="A17" s="139"/>
      <c r="B17" s="123" t="s">
        <v>105</v>
      </c>
      <c r="C17" s="123"/>
      <c r="D17" s="123"/>
      <c r="E17" s="124"/>
      <c r="F17" s="41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42"/>
      <c r="R17" s="18"/>
      <c r="S17" s="55">
        <f t="shared" si="8"/>
        <v>0</v>
      </c>
      <c r="T17" s="56">
        <f t="shared" si="9"/>
        <v>0</v>
      </c>
      <c r="U17" s="57">
        <f t="shared" si="10"/>
        <v>0</v>
      </c>
    </row>
    <row r="18" spans="1:21" ht="12.6" customHeight="1">
      <c r="A18" s="139"/>
      <c r="B18" s="123" t="s">
        <v>44</v>
      </c>
      <c r="C18" s="123"/>
      <c r="D18" s="123"/>
      <c r="E18" s="124"/>
      <c r="F18" s="41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42"/>
      <c r="R18" s="18"/>
      <c r="S18" s="55">
        <f t="shared" si="8"/>
        <v>0</v>
      </c>
      <c r="T18" s="56">
        <f t="shared" si="9"/>
        <v>0</v>
      </c>
      <c r="U18" s="57">
        <f t="shared" si="10"/>
        <v>0</v>
      </c>
    </row>
    <row r="19" spans="1:21" ht="12.6" customHeight="1">
      <c r="A19" s="139"/>
      <c r="B19" s="123" t="s">
        <v>45</v>
      </c>
      <c r="C19" s="123"/>
      <c r="D19" s="123"/>
      <c r="E19" s="124"/>
      <c r="F19" s="41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42"/>
      <c r="R19" s="18"/>
      <c r="S19" s="55">
        <f t="shared" si="8"/>
        <v>0</v>
      </c>
      <c r="T19" s="56">
        <f t="shared" si="9"/>
        <v>0</v>
      </c>
      <c r="U19" s="57">
        <f t="shared" si="10"/>
        <v>0</v>
      </c>
    </row>
    <row r="20" spans="1:21" ht="12.6" customHeight="1">
      <c r="A20" s="139"/>
      <c r="B20" s="123" t="s">
        <v>46</v>
      </c>
      <c r="C20" s="123"/>
      <c r="D20" s="123"/>
      <c r="E20" s="124"/>
      <c r="F20" s="41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42"/>
      <c r="R20" s="18"/>
      <c r="S20" s="55">
        <f t="shared" si="8"/>
        <v>0</v>
      </c>
      <c r="T20" s="56">
        <f t="shared" si="9"/>
        <v>0</v>
      </c>
      <c r="U20" s="57">
        <f t="shared" si="10"/>
        <v>0</v>
      </c>
    </row>
    <row r="21" spans="1:21" ht="12.6" customHeight="1">
      <c r="A21" s="139"/>
      <c r="B21" s="123" t="s">
        <v>47</v>
      </c>
      <c r="C21" s="123"/>
      <c r="D21" s="123"/>
      <c r="E21" s="124"/>
      <c r="F21" s="41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42"/>
      <c r="R21" s="18"/>
      <c r="S21" s="55">
        <f t="shared" si="8"/>
        <v>0</v>
      </c>
      <c r="T21" s="56">
        <f t="shared" si="9"/>
        <v>0</v>
      </c>
      <c r="U21" s="57">
        <f t="shared" si="10"/>
        <v>0</v>
      </c>
    </row>
    <row r="22" spans="1:21" ht="12.6" customHeight="1">
      <c r="A22" s="139"/>
      <c r="B22" s="123" t="s">
        <v>48</v>
      </c>
      <c r="C22" s="123"/>
      <c r="D22" s="123"/>
      <c r="E22" s="124"/>
      <c r="F22" s="41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42"/>
      <c r="R22" s="18"/>
      <c r="S22" s="55">
        <f t="shared" si="8"/>
        <v>0</v>
      </c>
      <c r="T22" s="56">
        <f t="shared" si="9"/>
        <v>0</v>
      </c>
      <c r="U22" s="57">
        <f t="shared" si="10"/>
        <v>0</v>
      </c>
    </row>
    <row r="23" spans="1:21" ht="12.6" customHeight="1">
      <c r="A23" s="139"/>
      <c r="B23" s="123" t="s">
        <v>49</v>
      </c>
      <c r="C23" s="123"/>
      <c r="D23" s="123"/>
      <c r="E23" s="124"/>
      <c r="F23" s="41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42"/>
      <c r="R23" s="18"/>
      <c r="S23" s="55">
        <f t="shared" si="8"/>
        <v>0</v>
      </c>
      <c r="T23" s="56">
        <f t="shared" si="9"/>
        <v>0</v>
      </c>
      <c r="U23" s="57">
        <f t="shared" si="10"/>
        <v>0</v>
      </c>
    </row>
    <row r="24" spans="1:21" ht="12.6" customHeight="1">
      <c r="A24" s="139"/>
      <c r="B24" s="123" t="s">
        <v>50</v>
      </c>
      <c r="C24" s="123"/>
      <c r="D24" s="123"/>
      <c r="E24" s="124"/>
      <c r="F24" s="41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42"/>
      <c r="R24" s="18"/>
      <c r="S24" s="55">
        <f t="shared" si="8"/>
        <v>0</v>
      </c>
      <c r="T24" s="56">
        <f t="shared" si="9"/>
        <v>0</v>
      </c>
      <c r="U24" s="57">
        <f t="shared" si="10"/>
        <v>0</v>
      </c>
    </row>
    <row r="25" spans="1:21" ht="12.6" customHeight="1">
      <c r="A25" s="139"/>
      <c r="B25" s="123" t="s">
        <v>51</v>
      </c>
      <c r="C25" s="123"/>
      <c r="D25" s="123"/>
      <c r="E25" s="124"/>
      <c r="F25" s="41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42"/>
      <c r="R25" s="18"/>
      <c r="S25" s="55">
        <f t="shared" si="8"/>
        <v>0</v>
      </c>
      <c r="T25" s="56">
        <f t="shared" si="9"/>
        <v>0</v>
      </c>
      <c r="U25" s="57">
        <f t="shared" si="10"/>
        <v>0</v>
      </c>
    </row>
    <row r="26" spans="1:21" ht="12.6" customHeight="1">
      <c r="A26" s="139"/>
      <c r="B26" s="123" t="s">
        <v>114</v>
      </c>
      <c r="C26" s="123"/>
      <c r="D26" s="123"/>
      <c r="E26" s="124"/>
      <c r="F26" s="41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42"/>
      <c r="R26" s="18"/>
      <c r="S26" s="55">
        <f t="shared" ref="S26:S30" si="11">SUMIF($F$4:$Q$4,"実績",F26:Q26)</f>
        <v>0</v>
      </c>
      <c r="T26" s="56">
        <f t="shared" ref="T26:T30" si="12">SUMIF($F$4:$Q$4,"予定",F26:Q26)</f>
        <v>0</v>
      </c>
      <c r="U26" s="57">
        <f t="shared" ref="U26:U30" si="13">SUM(F26:Q26)</f>
        <v>0</v>
      </c>
    </row>
    <row r="27" spans="1:21" ht="12.6" customHeight="1">
      <c r="A27" s="139"/>
      <c r="B27" s="123" t="s">
        <v>106</v>
      </c>
      <c r="C27" s="123"/>
      <c r="D27" s="123"/>
      <c r="E27" s="124"/>
      <c r="F27" s="41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42"/>
      <c r="R27" s="18"/>
      <c r="S27" s="55">
        <f t="shared" si="11"/>
        <v>0</v>
      </c>
      <c r="T27" s="56">
        <f t="shared" si="12"/>
        <v>0</v>
      </c>
      <c r="U27" s="57">
        <f t="shared" si="13"/>
        <v>0</v>
      </c>
    </row>
    <row r="28" spans="1:21" ht="12.6" customHeight="1">
      <c r="A28" s="139"/>
      <c r="B28" s="123" t="s">
        <v>81</v>
      </c>
      <c r="C28" s="123"/>
      <c r="D28" s="123"/>
      <c r="E28" s="124"/>
      <c r="F28" s="41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42"/>
      <c r="R28" s="18"/>
      <c r="S28" s="55">
        <f t="shared" si="11"/>
        <v>0</v>
      </c>
      <c r="T28" s="56">
        <f t="shared" si="12"/>
        <v>0</v>
      </c>
      <c r="U28" s="57">
        <f t="shared" si="13"/>
        <v>0</v>
      </c>
    </row>
    <row r="29" spans="1:21" ht="12.6" customHeight="1">
      <c r="A29" s="139"/>
      <c r="B29" s="123" t="s">
        <v>81</v>
      </c>
      <c r="C29" s="123"/>
      <c r="D29" s="123"/>
      <c r="E29" s="124"/>
      <c r="F29" s="41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42"/>
      <c r="R29" s="18"/>
      <c r="S29" s="55">
        <f t="shared" si="11"/>
        <v>0</v>
      </c>
      <c r="T29" s="56">
        <f t="shared" si="12"/>
        <v>0</v>
      </c>
      <c r="U29" s="57">
        <f t="shared" si="13"/>
        <v>0</v>
      </c>
    </row>
    <row r="30" spans="1:21" ht="12.6" customHeight="1">
      <c r="A30" s="139"/>
      <c r="B30" s="123" t="s">
        <v>92</v>
      </c>
      <c r="C30" s="123"/>
      <c r="D30" s="123"/>
      <c r="E30" s="124"/>
      <c r="F30" s="41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42"/>
      <c r="R30" s="18"/>
      <c r="S30" s="55">
        <f t="shared" si="11"/>
        <v>0</v>
      </c>
      <c r="T30" s="56">
        <f t="shared" si="12"/>
        <v>0</v>
      </c>
      <c r="U30" s="57">
        <f t="shared" si="13"/>
        <v>0</v>
      </c>
    </row>
    <row r="31" spans="1:21" ht="12.6" customHeight="1" thickBot="1">
      <c r="A31" s="141"/>
      <c r="B31" s="125" t="s">
        <v>93</v>
      </c>
      <c r="C31" s="125"/>
      <c r="D31" s="125"/>
      <c r="E31" s="126"/>
      <c r="F31" s="43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5"/>
      <c r="R31" s="18"/>
      <c r="S31" s="58">
        <f t="shared" si="8"/>
        <v>0</v>
      </c>
      <c r="T31" s="59">
        <f t="shared" si="9"/>
        <v>0</v>
      </c>
      <c r="U31" s="60">
        <f t="shared" si="10"/>
        <v>0</v>
      </c>
    </row>
    <row r="32" spans="1:21" ht="16.5" customHeight="1" thickTop="1">
      <c r="A32" s="137" t="s">
        <v>52</v>
      </c>
      <c r="B32" s="138"/>
      <c r="C32" s="138"/>
      <c r="D32" s="138"/>
      <c r="E32" s="138"/>
      <c r="F32" s="46">
        <f t="shared" ref="F32:Q32" si="14">F6-F13</f>
        <v>0</v>
      </c>
      <c r="G32" s="34">
        <f t="shared" si="14"/>
        <v>0</v>
      </c>
      <c r="H32" s="34">
        <f t="shared" si="14"/>
        <v>0</v>
      </c>
      <c r="I32" s="34">
        <f t="shared" si="14"/>
        <v>0</v>
      </c>
      <c r="J32" s="34">
        <f t="shared" si="14"/>
        <v>0</v>
      </c>
      <c r="K32" s="34">
        <f t="shared" si="14"/>
        <v>0</v>
      </c>
      <c r="L32" s="34">
        <f t="shared" si="14"/>
        <v>0</v>
      </c>
      <c r="M32" s="34">
        <f t="shared" si="14"/>
        <v>0</v>
      </c>
      <c r="N32" s="34">
        <f t="shared" si="14"/>
        <v>0</v>
      </c>
      <c r="O32" s="34">
        <f t="shared" si="14"/>
        <v>0</v>
      </c>
      <c r="P32" s="34">
        <f t="shared" si="14"/>
        <v>0</v>
      </c>
      <c r="Q32" s="47">
        <f t="shared" si="14"/>
        <v>0</v>
      </c>
      <c r="R32" s="15"/>
      <c r="S32" s="46">
        <f t="shared" si="8"/>
        <v>0</v>
      </c>
      <c r="T32" s="34">
        <f t="shared" si="9"/>
        <v>0</v>
      </c>
      <c r="U32" s="51">
        <f t="shared" si="10"/>
        <v>0</v>
      </c>
    </row>
    <row r="33" spans="1:21" ht="15" customHeight="1">
      <c r="A33" s="4"/>
      <c r="B33" s="4"/>
      <c r="C33" s="4"/>
      <c r="D33" s="4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2"/>
      <c r="S33" s="61"/>
      <c r="T33" s="61"/>
      <c r="U33" s="61"/>
    </row>
    <row r="34" spans="1:21" ht="15.75" customHeight="1">
      <c r="A34" s="13" t="s">
        <v>53</v>
      </c>
      <c r="B34" s="121" t="s">
        <v>94</v>
      </c>
      <c r="C34" s="121"/>
      <c r="D34" s="121"/>
      <c r="E34" s="121"/>
      <c r="F34" s="48">
        <f t="shared" ref="F34:Q34" si="15">SUM(F35:F37)</f>
        <v>0</v>
      </c>
      <c r="G34" s="28">
        <f t="shared" si="15"/>
        <v>0</v>
      </c>
      <c r="H34" s="28">
        <f t="shared" si="15"/>
        <v>0</v>
      </c>
      <c r="I34" s="28">
        <f t="shared" si="15"/>
        <v>0</v>
      </c>
      <c r="J34" s="28">
        <f t="shared" si="15"/>
        <v>0</v>
      </c>
      <c r="K34" s="28">
        <f t="shared" si="15"/>
        <v>0</v>
      </c>
      <c r="L34" s="28">
        <f t="shared" si="15"/>
        <v>0</v>
      </c>
      <c r="M34" s="28">
        <f t="shared" si="15"/>
        <v>0</v>
      </c>
      <c r="N34" s="28">
        <f t="shared" si="15"/>
        <v>0</v>
      </c>
      <c r="O34" s="28">
        <f t="shared" si="15"/>
        <v>0</v>
      </c>
      <c r="P34" s="28">
        <f t="shared" si="15"/>
        <v>0</v>
      </c>
      <c r="Q34" s="29">
        <f t="shared" si="15"/>
        <v>0</v>
      </c>
      <c r="R34" s="11"/>
      <c r="S34" s="48">
        <f t="shared" ref="S34:S43" si="16">SUMIF($F$4:$Q$4,"実績",F34:Q34)</f>
        <v>0</v>
      </c>
      <c r="T34" s="28">
        <f t="shared" ref="T34:T43" si="17">SUMIF($F$4:$Q$4,"予定",F34:Q34)</f>
        <v>0</v>
      </c>
      <c r="U34" s="50">
        <f t="shared" ref="U34:U43" si="18">SUM(F34:Q34)</f>
        <v>0</v>
      </c>
    </row>
    <row r="35" spans="1:21" ht="12.6" customHeight="1">
      <c r="A35" s="12"/>
      <c r="B35" s="122" t="s">
        <v>54</v>
      </c>
      <c r="C35" s="122"/>
      <c r="D35" s="122"/>
      <c r="E35" s="122"/>
      <c r="F35" s="39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1"/>
      <c r="R35" s="9"/>
      <c r="S35" s="62">
        <f t="shared" si="16"/>
        <v>0</v>
      </c>
      <c r="T35" s="63">
        <f t="shared" si="17"/>
        <v>0</v>
      </c>
      <c r="U35" s="64">
        <f t="shared" si="18"/>
        <v>0</v>
      </c>
    </row>
    <row r="36" spans="1:21" ht="12.6" customHeight="1">
      <c r="A36" s="12"/>
      <c r="B36" s="123" t="s">
        <v>55</v>
      </c>
      <c r="C36" s="123"/>
      <c r="D36" s="123"/>
      <c r="E36" s="123"/>
      <c r="F36" s="41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3"/>
      <c r="R36" s="9"/>
      <c r="S36" s="65">
        <f t="shared" si="16"/>
        <v>0</v>
      </c>
      <c r="T36" s="66">
        <f t="shared" si="17"/>
        <v>0</v>
      </c>
      <c r="U36" s="67">
        <f t="shared" si="18"/>
        <v>0</v>
      </c>
    </row>
    <row r="37" spans="1:21" ht="12.6" customHeight="1">
      <c r="A37" s="12"/>
      <c r="B37" s="122" t="s">
        <v>96</v>
      </c>
      <c r="C37" s="122"/>
      <c r="D37" s="122"/>
      <c r="E37" s="122"/>
      <c r="F37" s="39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1"/>
      <c r="R37" s="9"/>
      <c r="S37" s="68">
        <f t="shared" si="16"/>
        <v>0</v>
      </c>
      <c r="T37" s="69">
        <f t="shared" si="17"/>
        <v>0</v>
      </c>
      <c r="U37" s="70">
        <f t="shared" si="18"/>
        <v>0</v>
      </c>
    </row>
    <row r="38" spans="1:21" ht="15.75" customHeight="1">
      <c r="A38" s="13" t="s">
        <v>56</v>
      </c>
      <c r="B38" s="121" t="s">
        <v>95</v>
      </c>
      <c r="C38" s="121"/>
      <c r="D38" s="121"/>
      <c r="E38" s="121"/>
      <c r="F38" s="48">
        <f t="shared" ref="F38:Q38" si="19">SUM(F39:F42)</f>
        <v>0</v>
      </c>
      <c r="G38" s="28">
        <f t="shared" si="19"/>
        <v>0</v>
      </c>
      <c r="H38" s="28">
        <f t="shared" si="19"/>
        <v>0</v>
      </c>
      <c r="I38" s="28">
        <f t="shared" si="19"/>
        <v>0</v>
      </c>
      <c r="J38" s="28">
        <f t="shared" si="19"/>
        <v>0</v>
      </c>
      <c r="K38" s="28">
        <f t="shared" si="19"/>
        <v>0</v>
      </c>
      <c r="L38" s="28">
        <f t="shared" si="19"/>
        <v>0</v>
      </c>
      <c r="M38" s="28">
        <f t="shared" si="19"/>
        <v>0</v>
      </c>
      <c r="N38" s="28">
        <f t="shared" si="19"/>
        <v>0</v>
      </c>
      <c r="O38" s="28">
        <f t="shared" si="19"/>
        <v>0</v>
      </c>
      <c r="P38" s="28">
        <f t="shared" si="19"/>
        <v>0</v>
      </c>
      <c r="Q38" s="29">
        <f t="shared" si="19"/>
        <v>0</v>
      </c>
      <c r="R38" s="11"/>
      <c r="S38" s="48">
        <f t="shared" si="16"/>
        <v>0</v>
      </c>
      <c r="T38" s="28">
        <f t="shared" si="17"/>
        <v>0</v>
      </c>
      <c r="U38" s="50">
        <f t="shared" si="18"/>
        <v>0</v>
      </c>
    </row>
    <row r="39" spans="1:21" ht="12.6" customHeight="1">
      <c r="A39" s="12"/>
      <c r="B39" s="122" t="s">
        <v>57</v>
      </c>
      <c r="C39" s="122"/>
      <c r="D39" s="122"/>
      <c r="E39" s="122"/>
      <c r="F39" s="39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1"/>
      <c r="R39" s="9"/>
      <c r="S39" s="62">
        <f t="shared" si="16"/>
        <v>0</v>
      </c>
      <c r="T39" s="63">
        <f t="shared" si="17"/>
        <v>0</v>
      </c>
      <c r="U39" s="64">
        <f t="shared" si="18"/>
        <v>0</v>
      </c>
    </row>
    <row r="40" spans="1:21" ht="12.6" customHeight="1">
      <c r="A40" s="12"/>
      <c r="B40" s="123" t="s">
        <v>58</v>
      </c>
      <c r="C40" s="123"/>
      <c r="D40" s="123"/>
      <c r="E40" s="123"/>
      <c r="F40" s="41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3"/>
      <c r="R40" s="9"/>
      <c r="S40" s="65">
        <f t="shared" si="16"/>
        <v>0</v>
      </c>
      <c r="T40" s="66">
        <f t="shared" si="17"/>
        <v>0</v>
      </c>
      <c r="U40" s="67">
        <f t="shared" si="18"/>
        <v>0</v>
      </c>
    </row>
    <row r="41" spans="1:21" ht="12.6" customHeight="1">
      <c r="A41" s="12"/>
      <c r="B41" s="123" t="s">
        <v>59</v>
      </c>
      <c r="C41" s="123"/>
      <c r="D41" s="123"/>
      <c r="E41" s="123"/>
      <c r="F41" s="41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3"/>
      <c r="R41" s="9"/>
      <c r="S41" s="65">
        <f t="shared" si="16"/>
        <v>0</v>
      </c>
      <c r="T41" s="66">
        <f t="shared" si="17"/>
        <v>0</v>
      </c>
      <c r="U41" s="67">
        <f t="shared" si="18"/>
        <v>0</v>
      </c>
    </row>
    <row r="42" spans="1:21" ht="12.6" customHeight="1" thickBot="1">
      <c r="A42" s="12"/>
      <c r="B42" s="122" t="s">
        <v>104</v>
      </c>
      <c r="C42" s="122"/>
      <c r="D42" s="122"/>
      <c r="E42" s="122"/>
      <c r="F42" s="39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1"/>
      <c r="R42" s="9"/>
      <c r="S42" s="68">
        <f t="shared" si="16"/>
        <v>0</v>
      </c>
      <c r="T42" s="69">
        <f t="shared" si="17"/>
        <v>0</v>
      </c>
      <c r="U42" s="70">
        <f t="shared" si="18"/>
        <v>0</v>
      </c>
    </row>
    <row r="43" spans="1:21" ht="16.5" customHeight="1" thickTop="1">
      <c r="A43" s="137" t="s">
        <v>60</v>
      </c>
      <c r="B43" s="138"/>
      <c r="C43" s="138"/>
      <c r="D43" s="138"/>
      <c r="E43" s="138"/>
      <c r="F43" s="46">
        <f t="shared" ref="F43:Q43" si="20">F34-F38</f>
        <v>0</v>
      </c>
      <c r="G43" s="34">
        <f t="shared" si="20"/>
        <v>0</v>
      </c>
      <c r="H43" s="34">
        <f t="shared" si="20"/>
        <v>0</v>
      </c>
      <c r="I43" s="34">
        <f t="shared" si="20"/>
        <v>0</v>
      </c>
      <c r="J43" s="34">
        <f t="shared" si="20"/>
        <v>0</v>
      </c>
      <c r="K43" s="34">
        <f t="shared" si="20"/>
        <v>0</v>
      </c>
      <c r="L43" s="34">
        <f t="shared" si="20"/>
        <v>0</v>
      </c>
      <c r="M43" s="34">
        <f t="shared" si="20"/>
        <v>0</v>
      </c>
      <c r="N43" s="34">
        <f t="shared" si="20"/>
        <v>0</v>
      </c>
      <c r="O43" s="34">
        <f t="shared" si="20"/>
        <v>0</v>
      </c>
      <c r="P43" s="34">
        <f t="shared" si="20"/>
        <v>0</v>
      </c>
      <c r="Q43" s="35">
        <f t="shared" si="20"/>
        <v>0</v>
      </c>
      <c r="R43" s="10"/>
      <c r="S43" s="46">
        <f t="shared" si="16"/>
        <v>0</v>
      </c>
      <c r="T43" s="34">
        <f t="shared" si="17"/>
        <v>0</v>
      </c>
      <c r="U43" s="51">
        <f t="shared" si="18"/>
        <v>0</v>
      </c>
    </row>
    <row r="44" spans="1:21" ht="15" customHeight="1">
      <c r="A44" s="4"/>
      <c r="B44" s="4"/>
      <c r="C44" s="4"/>
      <c r="D44" s="4"/>
      <c r="E44" s="4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2"/>
      <c r="S44" s="71"/>
      <c r="T44" s="71"/>
      <c r="U44" s="71"/>
    </row>
    <row r="45" spans="1:21" ht="15.75" customHeight="1">
      <c r="A45" s="49" t="s">
        <v>61</v>
      </c>
      <c r="B45" s="128" t="s">
        <v>62</v>
      </c>
      <c r="C45" s="129"/>
      <c r="D45" s="129"/>
      <c r="E45" s="130"/>
      <c r="F45" s="48">
        <f t="shared" ref="F45:Q45" si="21">SUM(F46:F50)</f>
        <v>0</v>
      </c>
      <c r="G45" s="28">
        <f t="shared" si="21"/>
        <v>0</v>
      </c>
      <c r="H45" s="28">
        <f t="shared" si="21"/>
        <v>0</v>
      </c>
      <c r="I45" s="28">
        <f t="shared" si="21"/>
        <v>0</v>
      </c>
      <c r="J45" s="28">
        <f t="shared" si="21"/>
        <v>0</v>
      </c>
      <c r="K45" s="28">
        <f t="shared" si="21"/>
        <v>0</v>
      </c>
      <c r="L45" s="28">
        <f t="shared" si="21"/>
        <v>0</v>
      </c>
      <c r="M45" s="28">
        <f t="shared" si="21"/>
        <v>0</v>
      </c>
      <c r="N45" s="28">
        <f t="shared" si="21"/>
        <v>0</v>
      </c>
      <c r="O45" s="28">
        <f t="shared" si="21"/>
        <v>0</v>
      </c>
      <c r="P45" s="28">
        <f t="shared" si="21"/>
        <v>0</v>
      </c>
      <c r="Q45" s="50">
        <f t="shared" si="21"/>
        <v>0</v>
      </c>
      <c r="R45" s="11"/>
      <c r="S45" s="48">
        <f t="shared" ref="S45:S60" si="22">SUMIF($F$4:$Q$4,"実績",F45:Q45)</f>
        <v>0</v>
      </c>
      <c r="T45" s="28">
        <f t="shared" ref="T45:T60" si="23">SUMIF($F$4:$Q$4,"予定",F45:Q45)</f>
        <v>0</v>
      </c>
      <c r="U45" s="50">
        <f t="shared" ref="U45:U60" si="24">SUM(F45:Q45)</f>
        <v>0</v>
      </c>
    </row>
    <row r="46" spans="1:21" ht="12.6" customHeight="1">
      <c r="A46" s="12"/>
      <c r="B46" s="122" t="s">
        <v>97</v>
      </c>
      <c r="C46" s="122"/>
      <c r="D46" s="122"/>
      <c r="E46" s="127"/>
      <c r="F46" s="72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4"/>
      <c r="R46" s="85"/>
      <c r="S46" s="52">
        <f t="shared" si="22"/>
        <v>0</v>
      </c>
      <c r="T46" s="53">
        <f t="shared" si="23"/>
        <v>0</v>
      </c>
      <c r="U46" s="54">
        <f t="shared" si="24"/>
        <v>0</v>
      </c>
    </row>
    <row r="47" spans="1:21" ht="12.6" customHeight="1">
      <c r="A47" s="12"/>
      <c r="B47" s="122" t="s">
        <v>63</v>
      </c>
      <c r="C47" s="122"/>
      <c r="D47" s="122"/>
      <c r="E47" s="127"/>
      <c r="F47" s="75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7"/>
      <c r="R47" s="85"/>
      <c r="S47" s="55">
        <f t="shared" si="22"/>
        <v>0</v>
      </c>
      <c r="T47" s="56">
        <f t="shared" si="23"/>
        <v>0</v>
      </c>
      <c r="U47" s="57">
        <f t="shared" si="24"/>
        <v>0</v>
      </c>
    </row>
    <row r="48" spans="1:21" ht="12.6" customHeight="1">
      <c r="A48" s="12"/>
      <c r="B48" s="122" t="s">
        <v>64</v>
      </c>
      <c r="C48" s="122"/>
      <c r="D48" s="122"/>
      <c r="E48" s="127"/>
      <c r="F48" s="75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7"/>
      <c r="R48" s="85"/>
      <c r="S48" s="55">
        <f t="shared" si="22"/>
        <v>0</v>
      </c>
      <c r="T48" s="56">
        <f t="shared" si="23"/>
        <v>0</v>
      </c>
      <c r="U48" s="57">
        <f t="shared" si="24"/>
        <v>0</v>
      </c>
    </row>
    <row r="49" spans="1:21" ht="12.6" customHeight="1">
      <c r="A49" s="12"/>
      <c r="B49" s="122" t="s">
        <v>65</v>
      </c>
      <c r="C49" s="122"/>
      <c r="D49" s="122"/>
      <c r="E49" s="127"/>
      <c r="F49" s="75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7"/>
      <c r="R49" s="85"/>
      <c r="S49" s="55">
        <f t="shared" si="22"/>
        <v>0</v>
      </c>
      <c r="T49" s="56">
        <f t="shared" si="23"/>
        <v>0</v>
      </c>
      <c r="U49" s="57">
        <f t="shared" si="24"/>
        <v>0</v>
      </c>
    </row>
    <row r="50" spans="1:21" ht="12.6" customHeight="1">
      <c r="A50" s="12"/>
      <c r="B50" s="122" t="s">
        <v>96</v>
      </c>
      <c r="C50" s="122"/>
      <c r="D50" s="122"/>
      <c r="E50" s="127"/>
      <c r="F50" s="78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80"/>
      <c r="R50" s="85"/>
      <c r="S50" s="58">
        <f t="shared" si="22"/>
        <v>0</v>
      </c>
      <c r="T50" s="59">
        <f t="shared" si="23"/>
        <v>0</v>
      </c>
      <c r="U50" s="60">
        <f t="shared" si="24"/>
        <v>0</v>
      </c>
    </row>
    <row r="51" spans="1:21" ht="15.75" customHeight="1">
      <c r="A51" s="49" t="s">
        <v>66</v>
      </c>
      <c r="B51" s="128" t="s">
        <v>67</v>
      </c>
      <c r="C51" s="129"/>
      <c r="D51" s="129"/>
      <c r="E51" s="130"/>
      <c r="F51" s="82">
        <f t="shared" ref="F51:Q51" si="25">SUM(F52:F59)</f>
        <v>0</v>
      </c>
      <c r="G51" s="83">
        <f t="shared" si="25"/>
        <v>0</v>
      </c>
      <c r="H51" s="83">
        <f t="shared" si="25"/>
        <v>0</v>
      </c>
      <c r="I51" s="83">
        <f t="shared" si="25"/>
        <v>0</v>
      </c>
      <c r="J51" s="83">
        <f t="shared" si="25"/>
        <v>0</v>
      </c>
      <c r="K51" s="83">
        <f t="shared" si="25"/>
        <v>0</v>
      </c>
      <c r="L51" s="83">
        <f t="shared" si="25"/>
        <v>0</v>
      </c>
      <c r="M51" s="83">
        <f t="shared" si="25"/>
        <v>0</v>
      </c>
      <c r="N51" s="83">
        <f t="shared" si="25"/>
        <v>0</v>
      </c>
      <c r="O51" s="83">
        <f t="shared" si="25"/>
        <v>0</v>
      </c>
      <c r="P51" s="83">
        <f t="shared" si="25"/>
        <v>0</v>
      </c>
      <c r="Q51" s="84">
        <f t="shared" si="25"/>
        <v>0</v>
      </c>
      <c r="R51" s="86"/>
      <c r="S51" s="48">
        <f t="shared" si="22"/>
        <v>0</v>
      </c>
      <c r="T51" s="28">
        <f t="shared" si="23"/>
        <v>0</v>
      </c>
      <c r="U51" s="50">
        <f t="shared" si="24"/>
        <v>0</v>
      </c>
    </row>
    <row r="52" spans="1:21" ht="12.6" customHeight="1">
      <c r="A52" s="12"/>
      <c r="B52" s="122" t="s">
        <v>68</v>
      </c>
      <c r="C52" s="122"/>
      <c r="D52" s="122"/>
      <c r="E52" s="127"/>
      <c r="F52" s="72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4"/>
      <c r="R52" s="85"/>
      <c r="S52" s="52">
        <f t="shared" si="22"/>
        <v>0</v>
      </c>
      <c r="T52" s="53">
        <f t="shared" si="23"/>
        <v>0</v>
      </c>
      <c r="U52" s="54">
        <f t="shared" si="24"/>
        <v>0</v>
      </c>
    </row>
    <row r="53" spans="1:21" ht="12.6" customHeight="1">
      <c r="A53" s="12"/>
      <c r="B53" s="122" t="s">
        <v>69</v>
      </c>
      <c r="C53" s="122"/>
      <c r="D53" s="122"/>
      <c r="E53" s="127"/>
      <c r="F53" s="75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7"/>
      <c r="R53" s="85"/>
      <c r="S53" s="55">
        <f t="shared" si="22"/>
        <v>0</v>
      </c>
      <c r="T53" s="56">
        <f t="shared" si="23"/>
        <v>0</v>
      </c>
      <c r="U53" s="57">
        <f t="shared" si="24"/>
        <v>0</v>
      </c>
    </row>
    <row r="54" spans="1:21" ht="12.6" customHeight="1">
      <c r="A54" s="12"/>
      <c r="B54" s="122" t="s">
        <v>70</v>
      </c>
      <c r="C54" s="122"/>
      <c r="D54" s="122"/>
      <c r="E54" s="127"/>
      <c r="F54" s="75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7"/>
      <c r="R54" s="85"/>
      <c r="S54" s="55">
        <f t="shared" si="22"/>
        <v>0</v>
      </c>
      <c r="T54" s="56">
        <f t="shared" si="23"/>
        <v>0</v>
      </c>
      <c r="U54" s="57">
        <f t="shared" si="24"/>
        <v>0</v>
      </c>
    </row>
    <row r="55" spans="1:21" ht="12.6" customHeight="1">
      <c r="A55" s="12"/>
      <c r="B55" s="122" t="s">
        <v>98</v>
      </c>
      <c r="C55" s="122"/>
      <c r="D55" s="122"/>
      <c r="E55" s="127"/>
      <c r="F55" s="75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7"/>
      <c r="R55" s="85"/>
      <c r="S55" s="55">
        <f t="shared" ref="S55" si="26">SUMIF($F$4:$Q$4,"実績",F55:Q55)</f>
        <v>0</v>
      </c>
      <c r="T55" s="56">
        <f t="shared" ref="T55" si="27">SUMIF($F$4:$Q$4,"予定",F55:Q55)</f>
        <v>0</v>
      </c>
      <c r="U55" s="57">
        <f t="shared" ref="U55" si="28">SUM(F55:Q55)</f>
        <v>0</v>
      </c>
    </row>
    <row r="56" spans="1:21" ht="12.6" customHeight="1">
      <c r="A56" s="12"/>
      <c r="B56" s="122" t="s">
        <v>99</v>
      </c>
      <c r="C56" s="122"/>
      <c r="D56" s="122"/>
      <c r="E56" s="127"/>
      <c r="F56" s="75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7"/>
      <c r="R56" s="85"/>
      <c r="S56" s="55">
        <f t="shared" ref="S56" si="29">SUMIF($F$4:$Q$4,"実績",F56:Q56)</f>
        <v>0</v>
      </c>
      <c r="T56" s="56">
        <f t="shared" ref="T56" si="30">SUMIF($F$4:$Q$4,"予定",F56:Q56)</f>
        <v>0</v>
      </c>
      <c r="U56" s="57">
        <f t="shared" ref="U56" si="31">SUM(F56:Q56)</f>
        <v>0</v>
      </c>
    </row>
    <row r="57" spans="1:21" ht="12.6" customHeight="1">
      <c r="A57" s="12"/>
      <c r="B57" s="122" t="s">
        <v>71</v>
      </c>
      <c r="C57" s="122"/>
      <c r="D57" s="122"/>
      <c r="E57" s="127"/>
      <c r="F57" s="75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7"/>
      <c r="R57" s="85"/>
      <c r="S57" s="55">
        <f t="shared" si="22"/>
        <v>0</v>
      </c>
      <c r="T57" s="56">
        <f t="shared" si="23"/>
        <v>0</v>
      </c>
      <c r="U57" s="57">
        <f t="shared" si="24"/>
        <v>0</v>
      </c>
    </row>
    <row r="58" spans="1:21" ht="12.6" customHeight="1">
      <c r="A58" s="12"/>
      <c r="B58" s="122" t="s">
        <v>72</v>
      </c>
      <c r="C58" s="122"/>
      <c r="D58" s="122"/>
      <c r="E58" s="127"/>
      <c r="F58" s="75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7"/>
      <c r="R58" s="85"/>
      <c r="S58" s="55">
        <f t="shared" si="22"/>
        <v>0</v>
      </c>
      <c r="T58" s="56">
        <f t="shared" si="23"/>
        <v>0</v>
      </c>
      <c r="U58" s="57">
        <f t="shared" si="24"/>
        <v>0</v>
      </c>
    </row>
    <row r="59" spans="1:21" ht="12.6" customHeight="1" thickBot="1">
      <c r="A59" s="12"/>
      <c r="B59" s="122" t="s">
        <v>96</v>
      </c>
      <c r="C59" s="122"/>
      <c r="D59" s="122"/>
      <c r="E59" s="127"/>
      <c r="F59" s="78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80"/>
      <c r="R59" s="85"/>
      <c r="S59" s="58">
        <f t="shared" si="22"/>
        <v>0</v>
      </c>
      <c r="T59" s="59">
        <f t="shared" si="23"/>
        <v>0</v>
      </c>
      <c r="U59" s="60">
        <f t="shared" si="24"/>
        <v>0</v>
      </c>
    </row>
    <row r="60" spans="1:21" ht="16.5" customHeight="1" thickTop="1">
      <c r="A60" s="137" t="s">
        <v>73</v>
      </c>
      <c r="B60" s="142"/>
      <c r="C60" s="142"/>
      <c r="D60" s="142"/>
      <c r="E60" s="143"/>
      <c r="F60" s="46">
        <f t="shared" ref="F60:Q60" si="32">F45-F51</f>
        <v>0</v>
      </c>
      <c r="G60" s="34">
        <f t="shared" si="32"/>
        <v>0</v>
      </c>
      <c r="H60" s="34">
        <f t="shared" si="32"/>
        <v>0</v>
      </c>
      <c r="I60" s="34">
        <f t="shared" si="32"/>
        <v>0</v>
      </c>
      <c r="J60" s="34">
        <f t="shared" si="32"/>
        <v>0</v>
      </c>
      <c r="K60" s="34">
        <f t="shared" si="32"/>
        <v>0</v>
      </c>
      <c r="L60" s="34">
        <f t="shared" si="32"/>
        <v>0</v>
      </c>
      <c r="M60" s="34">
        <f t="shared" si="32"/>
        <v>0</v>
      </c>
      <c r="N60" s="34">
        <f t="shared" si="32"/>
        <v>0</v>
      </c>
      <c r="O60" s="34">
        <f t="shared" si="32"/>
        <v>0</v>
      </c>
      <c r="P60" s="34">
        <f t="shared" si="32"/>
        <v>0</v>
      </c>
      <c r="Q60" s="51">
        <f t="shared" si="32"/>
        <v>0</v>
      </c>
      <c r="R60" s="87"/>
      <c r="S60" s="46">
        <f t="shared" si="22"/>
        <v>0</v>
      </c>
      <c r="T60" s="34">
        <f t="shared" si="23"/>
        <v>0</v>
      </c>
      <c r="U60" s="51">
        <f t="shared" si="24"/>
        <v>0</v>
      </c>
    </row>
    <row r="61" spans="1:21" ht="20.25" customHeight="1">
      <c r="A61" s="4"/>
      <c r="B61" s="4"/>
      <c r="C61" s="4"/>
      <c r="D61" s="4"/>
      <c r="E61" s="4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8"/>
      <c r="S61" s="6"/>
      <c r="T61" s="6"/>
      <c r="U61" s="6"/>
    </row>
    <row r="62" spans="1:21" ht="17.25" customHeight="1">
      <c r="A62" s="144" t="s">
        <v>100</v>
      </c>
      <c r="B62" s="145"/>
      <c r="C62" s="145"/>
      <c r="D62" s="145"/>
      <c r="E62" s="146"/>
      <c r="F62" s="90">
        <f t="shared" ref="F62:Q62" si="33">F32+F43+F60</f>
        <v>0</v>
      </c>
      <c r="G62" s="91">
        <f t="shared" si="33"/>
        <v>0</v>
      </c>
      <c r="H62" s="91">
        <f t="shared" si="33"/>
        <v>0</v>
      </c>
      <c r="I62" s="91">
        <f t="shared" si="33"/>
        <v>0</v>
      </c>
      <c r="J62" s="91">
        <f t="shared" si="33"/>
        <v>0</v>
      </c>
      <c r="K62" s="91">
        <f t="shared" si="33"/>
        <v>0</v>
      </c>
      <c r="L62" s="91">
        <f t="shared" si="33"/>
        <v>0</v>
      </c>
      <c r="M62" s="91">
        <f t="shared" si="33"/>
        <v>0</v>
      </c>
      <c r="N62" s="91">
        <f t="shared" si="33"/>
        <v>0</v>
      </c>
      <c r="O62" s="91">
        <f t="shared" si="33"/>
        <v>0</v>
      </c>
      <c r="P62" s="91">
        <f t="shared" si="33"/>
        <v>0</v>
      </c>
      <c r="Q62" s="92">
        <f t="shared" si="33"/>
        <v>0</v>
      </c>
      <c r="R62" s="89"/>
      <c r="S62" s="93">
        <f>SUMIF($F$4:$Q$4,"実績",F62:Q62)</f>
        <v>0</v>
      </c>
      <c r="T62" s="91">
        <f>SUMIF($F$4:$Q$4,"予定",F62:Q62)</f>
        <v>0</v>
      </c>
      <c r="U62" s="92">
        <f>SUM(F62:Q62)</f>
        <v>0</v>
      </c>
    </row>
    <row r="63" spans="1:21" ht="17.25" customHeight="1">
      <c r="A63" s="131" t="s">
        <v>101</v>
      </c>
      <c r="B63" s="132"/>
      <c r="C63" s="132"/>
      <c r="D63" s="132"/>
      <c r="E63" s="133"/>
      <c r="F63" s="94">
        <f>【はじめに】!$D$7</f>
        <v>5000000</v>
      </c>
      <c r="G63" s="95">
        <f t="shared" ref="G63:Q63" si="34">F64</f>
        <v>5000000</v>
      </c>
      <c r="H63" s="95">
        <f t="shared" si="34"/>
        <v>5000000</v>
      </c>
      <c r="I63" s="95">
        <f t="shared" si="34"/>
        <v>5000000</v>
      </c>
      <c r="J63" s="95">
        <f t="shared" si="34"/>
        <v>5000000</v>
      </c>
      <c r="K63" s="95">
        <f t="shared" si="34"/>
        <v>5000000</v>
      </c>
      <c r="L63" s="95">
        <f t="shared" si="34"/>
        <v>5000000</v>
      </c>
      <c r="M63" s="95">
        <f t="shared" si="34"/>
        <v>5000000</v>
      </c>
      <c r="N63" s="95">
        <f t="shared" si="34"/>
        <v>5000000</v>
      </c>
      <c r="O63" s="95">
        <f t="shared" si="34"/>
        <v>5000000</v>
      </c>
      <c r="P63" s="95">
        <f t="shared" si="34"/>
        <v>5000000</v>
      </c>
      <c r="Q63" s="96">
        <f t="shared" si="34"/>
        <v>5000000</v>
      </c>
      <c r="R63" s="97"/>
      <c r="S63" s="101"/>
      <c r="T63" s="101"/>
      <c r="U63" s="101"/>
    </row>
    <row r="64" spans="1:21" ht="17.25" customHeight="1">
      <c r="A64" s="134" t="s">
        <v>102</v>
      </c>
      <c r="B64" s="135"/>
      <c r="C64" s="135"/>
      <c r="D64" s="135"/>
      <c r="E64" s="136"/>
      <c r="F64" s="98">
        <f>F63+F62</f>
        <v>5000000</v>
      </c>
      <c r="G64" s="99">
        <f t="shared" ref="G64:Q64" si="35">G63+G62</f>
        <v>5000000</v>
      </c>
      <c r="H64" s="99">
        <f t="shared" si="35"/>
        <v>5000000</v>
      </c>
      <c r="I64" s="99">
        <f t="shared" si="35"/>
        <v>5000000</v>
      </c>
      <c r="J64" s="99">
        <f t="shared" si="35"/>
        <v>5000000</v>
      </c>
      <c r="K64" s="99">
        <f t="shared" si="35"/>
        <v>5000000</v>
      </c>
      <c r="L64" s="99">
        <f t="shared" si="35"/>
        <v>5000000</v>
      </c>
      <c r="M64" s="99">
        <f t="shared" si="35"/>
        <v>5000000</v>
      </c>
      <c r="N64" s="99">
        <f t="shared" si="35"/>
        <v>5000000</v>
      </c>
      <c r="O64" s="99">
        <f t="shared" si="35"/>
        <v>5000000</v>
      </c>
      <c r="P64" s="99">
        <f t="shared" si="35"/>
        <v>5000000</v>
      </c>
      <c r="Q64" s="100">
        <f t="shared" si="35"/>
        <v>5000000</v>
      </c>
      <c r="R64" s="104"/>
      <c r="S64" s="104"/>
      <c r="T64" s="104"/>
      <c r="U64" s="104"/>
    </row>
    <row r="65" spans="1:17" ht="14.1" customHeight="1">
      <c r="A65" s="106" t="s">
        <v>103</v>
      </c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</row>
  </sheetData>
  <mergeCells count="67">
    <mergeCell ref="A63:E63"/>
    <mergeCell ref="A64:E64"/>
    <mergeCell ref="A32:E32"/>
    <mergeCell ref="B11:E11"/>
    <mergeCell ref="A7:A12"/>
    <mergeCell ref="B28:E28"/>
    <mergeCell ref="B29:E29"/>
    <mergeCell ref="B30:E30"/>
    <mergeCell ref="A14:A31"/>
    <mergeCell ref="A43:E43"/>
    <mergeCell ref="A60:E60"/>
    <mergeCell ref="B55:E55"/>
    <mergeCell ref="B56:E56"/>
    <mergeCell ref="A62:E62"/>
    <mergeCell ref="B57:E57"/>
    <mergeCell ref="B58:E58"/>
    <mergeCell ref="B59:E59"/>
    <mergeCell ref="B50:E50"/>
    <mergeCell ref="B51:E51"/>
    <mergeCell ref="B52:E52"/>
    <mergeCell ref="B53:E53"/>
    <mergeCell ref="B54:E54"/>
    <mergeCell ref="B39:E39"/>
    <mergeCell ref="B46:E46"/>
    <mergeCell ref="B47:E47"/>
    <mergeCell ref="B48:E48"/>
    <mergeCell ref="B49:E49"/>
    <mergeCell ref="B40:E40"/>
    <mergeCell ref="B41:E41"/>
    <mergeCell ref="B42:E42"/>
    <mergeCell ref="B45:E45"/>
    <mergeCell ref="B34:E34"/>
    <mergeCell ref="B35:E35"/>
    <mergeCell ref="B36:E36"/>
    <mergeCell ref="B37:E37"/>
    <mergeCell ref="B38:E38"/>
    <mergeCell ref="B24:E24"/>
    <mergeCell ref="B25:E25"/>
    <mergeCell ref="B26:E26"/>
    <mergeCell ref="B31:E31"/>
    <mergeCell ref="B27:E27"/>
    <mergeCell ref="B19:E19"/>
    <mergeCell ref="B20:E20"/>
    <mergeCell ref="B21:E21"/>
    <mergeCell ref="B22:E22"/>
    <mergeCell ref="B23:E23"/>
    <mergeCell ref="B14:E14"/>
    <mergeCell ref="B15:E15"/>
    <mergeCell ref="B16:E16"/>
    <mergeCell ref="B17:E17"/>
    <mergeCell ref="B18:E18"/>
    <mergeCell ref="A65:Q65"/>
    <mergeCell ref="A1:U1"/>
    <mergeCell ref="G2:Q2"/>
    <mergeCell ref="S2:U2"/>
    <mergeCell ref="A3:Q3"/>
    <mergeCell ref="S3:U3"/>
    <mergeCell ref="A2:B2"/>
    <mergeCell ref="A4:E5"/>
    <mergeCell ref="S4:U4"/>
    <mergeCell ref="B6:E6"/>
    <mergeCell ref="B7:E7"/>
    <mergeCell ref="B8:E8"/>
    <mergeCell ref="B9:E9"/>
    <mergeCell ref="B10:E10"/>
    <mergeCell ref="B12:E12"/>
    <mergeCell ref="B13:E13"/>
  </mergeCells>
  <phoneticPr fontId="14"/>
  <conditionalFormatting sqref="F4:Q4">
    <cfRule type="expression" dxfId="14" priority="7">
      <formula>F4="実績"</formula>
    </cfRule>
    <cfRule type="expression" dxfId="13" priority="8">
      <formula>F4="予定"</formula>
    </cfRule>
  </conditionalFormatting>
  <conditionalFormatting sqref="F5:Q5">
    <cfRule type="expression" dxfId="12" priority="1">
      <formula>F$4="実績"</formula>
    </cfRule>
    <cfRule type="expression" dxfId="11" priority="2">
      <formula>F$4="予定"</formula>
    </cfRule>
  </conditionalFormatting>
  <conditionalFormatting sqref="F7:Q12 F46:Q50">
    <cfRule type="expression" dxfId="10" priority="58">
      <formula>F$4="実績"</formula>
    </cfRule>
    <cfRule type="expression" dxfId="9" priority="59">
      <formula>F$4="予定"</formula>
    </cfRule>
  </conditionalFormatting>
  <conditionalFormatting sqref="F14:Q31">
    <cfRule type="expression" dxfId="8" priority="60">
      <formula>F$4="実績"</formula>
    </cfRule>
    <cfRule type="expression" dxfId="7" priority="61">
      <formula>F$4="予定"</formula>
    </cfRule>
  </conditionalFormatting>
  <conditionalFormatting sqref="F35:Q37">
    <cfRule type="expression" dxfId="6" priority="62">
      <formula>F$4="実績"</formula>
    </cfRule>
    <cfRule type="expression" dxfId="5" priority="63">
      <formula>F$4="予定"</formula>
    </cfRule>
  </conditionalFormatting>
  <conditionalFormatting sqref="F39:Q42">
    <cfRule type="expression" dxfId="4" priority="64">
      <formula>F$4="実績"</formula>
    </cfRule>
    <cfRule type="expression" dxfId="3" priority="65">
      <formula>F$4="予定"</formula>
    </cfRule>
  </conditionalFormatting>
  <conditionalFormatting sqref="F52:Q59">
    <cfRule type="expression" dxfId="2" priority="68">
      <formula>F$4="実績"</formula>
    </cfRule>
    <cfRule type="expression" dxfId="1" priority="69">
      <formula>F$4="予定"</formula>
    </cfRule>
  </conditionalFormatting>
  <dataValidations count="1">
    <dataValidation type="list" sqref="F4:Q4" xr:uid="{00000000-0002-0000-0100-000000000000}">
      <formula1>"実績,予定"</formula1>
    </dataValidation>
  </dataValidations>
  <pageMargins left="0.51181102362204722" right="0.51181102362204722" top="0.35433070866141736" bottom="0.35433070866141736" header="0.31496062992125984" footer="0.31496062992125984"/>
  <pageSetup paperSize="9" scale="62" orientation="landscape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19" id="{00000000-000E-0000-0100-000070000000}">
            <xm:f>F64&lt;【はじめに】!#REF!</xm:f>
            <x14:dxf>
              <font>
                <b/>
                <color rgb="FFC00000"/>
              </font>
              <fill>
                <patternFill patternType="solid">
                  <bgColor rgb="FFFCE4D6"/>
                </patternFill>
              </fill>
            </x14:dxf>
          </x14:cfRule>
          <xm:sqref>F64:Q64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【はじめに】</vt:lpstr>
      <vt:lpstr>【資金繰り表】</vt:lpstr>
      <vt:lpstr>【資金繰り表】!Print_Area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長田大和</dc:creator>
  <cp:lastModifiedBy>大和 長田</cp:lastModifiedBy>
  <cp:lastPrinted>2026-09-07T13:42:07Z</cp:lastPrinted>
  <dcterms:created xsi:type="dcterms:W3CDTF">2026-09-07T13:00:52Z</dcterms:created>
  <dcterms:modified xsi:type="dcterms:W3CDTF">2026-09-07T13:44:09Z</dcterms:modified>
</cp:coreProperties>
</file>